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5480" windowHeight="8085" tabRatio="604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'Foglio1'!$6:$10</definedName>
  </definedNames>
  <calcPr fullCalcOnLoad="1"/>
</workbook>
</file>

<file path=xl/sharedStrings.xml><?xml version="1.0" encoding="utf-8"?>
<sst xmlns="http://schemas.openxmlformats.org/spreadsheetml/2006/main" count="1157" uniqueCount="374">
  <si>
    <t>ALLEGATO B</t>
  </si>
  <si>
    <t>Richiedenti fascia a)</t>
  </si>
  <si>
    <t xml:space="preserve">finanziamento regionale </t>
  </si>
  <si>
    <t xml:space="preserve">€ </t>
  </si>
  <si>
    <r>
      <t xml:space="preserve">Comune di     </t>
    </r>
    <r>
      <rPr>
        <u val="single"/>
        <sz val="10"/>
        <rFont val="Arial"/>
        <family val="2"/>
      </rPr>
      <t>Francavilla Fontana</t>
    </r>
  </si>
  <si>
    <t>DM 7/6/99 Art. 1</t>
  </si>
  <si>
    <t>finanziamento a carico del Comune</t>
  </si>
  <si>
    <t>€</t>
  </si>
  <si>
    <t>COGNOME E NOME</t>
  </si>
  <si>
    <t>INDIRIZZO</t>
  </si>
  <si>
    <t xml:space="preserve"> Alloggio</t>
  </si>
  <si>
    <t xml:space="preserve">   Contratto</t>
  </si>
  <si>
    <t xml:space="preserve">  Nucleo Familiare</t>
  </si>
  <si>
    <t>Reddito</t>
  </si>
  <si>
    <t>Fabbisogno</t>
  </si>
  <si>
    <t>Contributo attribuito</t>
  </si>
  <si>
    <t xml:space="preserve">  Registrazione</t>
  </si>
  <si>
    <t>Debolezza sociale</t>
  </si>
  <si>
    <t>imponibile</t>
  </si>
  <si>
    <t>N. Progressivo</t>
  </si>
  <si>
    <t>Lavoratore Autonomo</t>
  </si>
  <si>
    <t>Lavoratore Dipendente</t>
  </si>
  <si>
    <t>Reddito Misto</t>
  </si>
  <si>
    <t>Numero vani</t>
  </si>
  <si>
    <t>Superfice complessiva mq</t>
  </si>
  <si>
    <t>Si/No Ascensore</t>
  </si>
  <si>
    <t>Si/No riscaldamento</t>
  </si>
  <si>
    <t>Si/No concordato L. n. 431/98</t>
  </si>
  <si>
    <t>Si/No libero</t>
  </si>
  <si>
    <t>n.</t>
  </si>
  <si>
    <t>data</t>
  </si>
  <si>
    <t>N. figli a carico</t>
  </si>
  <si>
    <t>N. altri componenti</t>
  </si>
  <si>
    <t>N. totale componenti</t>
  </si>
  <si>
    <t>Ultrasessantacinquenni</t>
  </si>
  <si>
    <t>Handicap</t>
  </si>
  <si>
    <t xml:space="preserve">indicare altro deciso </t>
  </si>
  <si>
    <t>dal bando comunale</t>
  </si>
  <si>
    <t xml:space="preserve">annuo        complessivo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</si>
  <si>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Canone annuo</t>
  </si>
  <si>
    <t>Mesi               di                   locazione</t>
  </si>
  <si>
    <t>incidenza canone reddito</t>
  </si>
  <si>
    <t>a seguito       determinazioni e/o        riduzioni comunali</t>
  </si>
  <si>
    <t>A</t>
  </si>
  <si>
    <t>D</t>
  </si>
  <si>
    <t>M</t>
  </si>
  <si>
    <t>%</t>
  </si>
  <si>
    <t>N</t>
  </si>
  <si>
    <t>S</t>
  </si>
  <si>
    <t>OUDGHIRI FOUZIA</t>
  </si>
  <si>
    <t>PALUMBO M. FONTANA</t>
  </si>
  <si>
    <t>VIA CARDUCCI, 21</t>
  </si>
  <si>
    <t>LOBELLO BARBARA</t>
  </si>
  <si>
    <t>LUCCHESE FRANCESCO</t>
  </si>
  <si>
    <t>VIA R. IMPERIALE, 64</t>
  </si>
  <si>
    <t>RIBEZZO ANTONIA</t>
  </si>
  <si>
    <t>VIA S. CESARIA, 103</t>
  </si>
  <si>
    <t>TURRISI LUCA</t>
  </si>
  <si>
    <t>VIA SIMEANA, 105</t>
  </si>
  <si>
    <t>CALO' MICHELE</t>
  </si>
  <si>
    <t>BUNGARO M. FONTANA</t>
  </si>
  <si>
    <t>CARRISI ANTONIO</t>
  </si>
  <si>
    <t>CIMENES GIUSEPPE</t>
  </si>
  <si>
    <t>VIA S. GIOVANNI, 59</t>
  </si>
  <si>
    <t xml:space="preserve">NIGRO DOMENICO </t>
  </si>
  <si>
    <t>VIA MARRUCCI, 48</t>
  </si>
  <si>
    <t>GALASSO FRANCESCO</t>
  </si>
  <si>
    <t>VIA SIMEANA, 2/A</t>
  </si>
  <si>
    <t>BIRTOLO PIETRO</t>
  </si>
  <si>
    <t>VIA S. FRANCESCO, 81</t>
  </si>
  <si>
    <t>VIA MISA, 5</t>
  </si>
  <si>
    <t>LEO PAOLA</t>
  </si>
  <si>
    <t>VIA SIMEANA, 164</t>
  </si>
  <si>
    <t>CAMARDA  PATRIZIA</t>
  </si>
  <si>
    <t>VIA C. PISACANE, 117</t>
  </si>
  <si>
    <t>DI PALMO ANNARITA</t>
  </si>
  <si>
    <t>VIA V. VENETO, 86</t>
  </si>
  <si>
    <t>CANNALIRE ROSA</t>
  </si>
  <si>
    <t>VIA TOSCANINI, 3</t>
  </si>
  <si>
    <t>FANIGLIULO ERICA</t>
  </si>
  <si>
    <t>VICO G.BAX, 1</t>
  </si>
  <si>
    <t>PASSA PLINIO</t>
  </si>
  <si>
    <t>VIA A. MORO, 19</t>
  </si>
  <si>
    <t>COKU SHPETIME</t>
  </si>
  <si>
    <t>VIA C. MAGLI, 24</t>
  </si>
  <si>
    <t>NISI COSIMO</t>
  </si>
  <si>
    <t>VIA LIBERTA, 35</t>
  </si>
  <si>
    <t>TAFURI ANTONIO</t>
  </si>
  <si>
    <t>VIA L. SERIO, 52</t>
  </si>
  <si>
    <t>MILONE ELENA</t>
  </si>
  <si>
    <t>VIA A. MORO, 86</t>
  </si>
  <si>
    <t>ALTAVILLA M.CANDELORA</t>
  </si>
  <si>
    <t>VIA SIMEANA, 126</t>
  </si>
  <si>
    <t>CONTESTABILE CARMELA</t>
  </si>
  <si>
    <t>VIA PAPADOTARO, 4</t>
  </si>
  <si>
    <t>VIA BELLINI, 58</t>
  </si>
  <si>
    <t>DELL'ERNIA MARCELLA</t>
  </si>
  <si>
    <t>VIA IMPERIALI, 211/A</t>
  </si>
  <si>
    <t>ARGENTIERI ANNA</t>
  </si>
  <si>
    <t>VIA S. D'ACQUISTO, 49</t>
  </si>
  <si>
    <t>DONZELLI CROCEFISSA</t>
  </si>
  <si>
    <t>VIA LEONCAVALLO, 30</t>
  </si>
  <si>
    <t>D'AMURI GIUSEPPE</t>
  </si>
  <si>
    <t>VIA D'ELMO, 21</t>
  </si>
  <si>
    <t>MILONE COSIMO</t>
  </si>
  <si>
    <t>VIA S. BIAGIO, 65</t>
  </si>
  <si>
    <t>VIA P. PALUMBO, 13</t>
  </si>
  <si>
    <t>CONTURSO MICHELE</t>
  </si>
  <si>
    <t>VIA N. SAURO, 92</t>
  </si>
  <si>
    <t>VIA QUSIMODO, 17</t>
  </si>
  <si>
    <t xml:space="preserve"> </t>
  </si>
  <si>
    <t>D'ELIA PIERINO</t>
  </si>
  <si>
    <t>VIA A. MORO, 122</t>
  </si>
  <si>
    <t>ARGENTINA GIOVANNA</t>
  </si>
  <si>
    <t>VIA BELLINI, 38</t>
  </si>
  <si>
    <t>D'AMBROSIO ADDOLORATA</t>
  </si>
  <si>
    <t>VIA ISONZO, 24/A</t>
  </si>
  <si>
    <t>CIMENIS ROMINA</t>
  </si>
  <si>
    <t>VIA N. SAURO, 74</t>
  </si>
  <si>
    <t>OCCHINERO FABIO</t>
  </si>
  <si>
    <t>VIA CAVOUR,64</t>
  </si>
  <si>
    <t>GALASSO ISABELLA</t>
  </si>
  <si>
    <t>VIA F. BRAIDA, 91/A</t>
  </si>
  <si>
    <t>CHIANURA ANNA LUCIA</t>
  </si>
  <si>
    <t>PINTO GIOVANNI</t>
  </si>
  <si>
    <t>CASALE RITA</t>
  </si>
  <si>
    <t>VIA G. LEOPARDI, 7</t>
  </si>
  <si>
    <t>MANGIA ANNA MARIA</t>
  </si>
  <si>
    <t>VIA C. BATTISTI, 71</t>
  </si>
  <si>
    <t>COPPOLA ANNA</t>
  </si>
  <si>
    <t>VIA DI VAGNO, 18</t>
  </si>
  <si>
    <t>TRENTO GRAZIANO</t>
  </si>
  <si>
    <t>VIA S. NICOLA, 7</t>
  </si>
  <si>
    <t>STOICA VIRGINIA</t>
  </si>
  <si>
    <t>VIA GREGHETTO, 16</t>
  </si>
  <si>
    <t>PINTO LAURA</t>
  </si>
  <si>
    <t>CINIERI LUIGI</t>
  </si>
  <si>
    <t>SIENA FRANCESCO</t>
  </si>
  <si>
    <t>VIA MULINI, 29</t>
  </si>
  <si>
    <t>CAMARDA ROSSANA</t>
  </si>
  <si>
    <t>VIA SIMEANA, 134</t>
  </si>
  <si>
    <t>VIA GIANCOLA, 31</t>
  </si>
  <si>
    <t>RUSI AFERDITA</t>
  </si>
  <si>
    <t>VIA M. IMPERIALI, 75</t>
  </si>
  <si>
    <t>DONZELLI M. FONTANA</t>
  </si>
  <si>
    <t>VIA C. PISACANE, 108</t>
  </si>
  <si>
    <t>DELLA CORTE SILVIA</t>
  </si>
  <si>
    <t>VIA M. LONGO, 36</t>
  </si>
  <si>
    <t>CIMENES GIOVANNA</t>
  </si>
  <si>
    <t>VIA N. SAURO, 108</t>
  </si>
  <si>
    <t>PAGLIARA FRANCESCO</t>
  </si>
  <si>
    <t>VIA N. SAURO, 106</t>
  </si>
  <si>
    <t>DE FELICE SALVATORE</t>
  </si>
  <si>
    <t>VIA S. A. ZULLINO, 59</t>
  </si>
  <si>
    <t>VIA RAFFAELLO, 1</t>
  </si>
  <si>
    <t>ZACCARIA ROSARIA</t>
  </si>
  <si>
    <t>VIA M.T. DI CALCUTTA, 5</t>
  </si>
  <si>
    <t>D'ANGELA M. FONTANA</t>
  </si>
  <si>
    <t>VIA CIMAROSA, 26</t>
  </si>
  <si>
    <t>MARIN FARICA</t>
  </si>
  <si>
    <t>VIA C. BORROMEO, 9</t>
  </si>
  <si>
    <t>DESIATO SILVANA</t>
  </si>
  <si>
    <t>VIA S. LORENZO, 78</t>
  </si>
  <si>
    <t>VIA L. RAGGIO, 68</t>
  </si>
  <si>
    <t>CHIRICO GIAMPIERO</t>
  </si>
  <si>
    <t>VIA LIBERTA, 4</t>
  </si>
  <si>
    <t>C\DA CASALINO, 1</t>
  </si>
  <si>
    <t>ARGENTINA GIOVANNI</t>
  </si>
  <si>
    <t>GASBARRO COSIMO</t>
  </si>
  <si>
    <t>VIA MAGENTA, 4</t>
  </si>
  <si>
    <t>IURLARO MAURIZIO</t>
  </si>
  <si>
    <t>PELLEGRINO GIANPIERO</t>
  </si>
  <si>
    <t>VIA S. CESAREA, 47/A</t>
  </si>
  <si>
    <t>MARTINA DOLORES</t>
  </si>
  <si>
    <t>VIA MAZZINI, 101</t>
  </si>
  <si>
    <t>DI LERMA PASQUA</t>
  </si>
  <si>
    <t xml:space="preserve">Codice IBAN: IT61D0100003245431300063952 </t>
  </si>
  <si>
    <t>P.I. 00176620748</t>
  </si>
  <si>
    <t>C.F. 00176620748</t>
  </si>
  <si>
    <t>VIA M. IMPERIALI, 2</t>
  </si>
  <si>
    <t>DONZELLI FRANCESCO</t>
  </si>
  <si>
    <t>CASALE MARIA</t>
  </si>
  <si>
    <t>LEKA ARTANE</t>
  </si>
  <si>
    <t>VIA PER CAROSINO, 60</t>
  </si>
  <si>
    <t>GIOFFREDI COSIMO</t>
  </si>
  <si>
    <t>VIA MAZZINI, 135</t>
  </si>
  <si>
    <t>GENTILE MAURIZIO</t>
  </si>
  <si>
    <t>ARCO LUPO, 9</t>
  </si>
  <si>
    <t>PANTALEO BEATRICE</t>
  </si>
  <si>
    <t>VIA MARINOSCI, 28</t>
  </si>
  <si>
    <t>PALMISANO GRAZIANO</t>
  </si>
  <si>
    <t>VIALE ABBADESSA, 77</t>
  </si>
  <si>
    <t>SUMMA ANTONELLA</t>
  </si>
  <si>
    <t>VIA S. CESAREA, 111</t>
  </si>
  <si>
    <t>BELLANOVA COSIMO</t>
  </si>
  <si>
    <t>VIA S. FRANCESCO, 97</t>
  </si>
  <si>
    <t>KAAMOUS LAILA</t>
  </si>
  <si>
    <t>VIA CANIGLIA, 21</t>
  </si>
  <si>
    <t>FANIZZA ANNUNZIATA</t>
  </si>
  <si>
    <t>VIA MARRESE, 30</t>
  </si>
  <si>
    <t>RIBEZZO DONATO</t>
  </si>
  <si>
    <t>MEO LEONARDO</t>
  </si>
  <si>
    <t>VIA FORLEO, L. 44</t>
  </si>
  <si>
    <t>CAFUERI PIETRO</t>
  </si>
  <si>
    <t>VIA P. ARGENTINA, 12</t>
  </si>
  <si>
    <t>HOXHAJ ARLINDA</t>
  </si>
  <si>
    <t>VIA SAN LORENZO, 111</t>
  </si>
  <si>
    <t>CASALE VITO</t>
  </si>
  <si>
    <t>VIA LAURA, 79</t>
  </si>
  <si>
    <t>D'APOLITO MARIA POMPEA</t>
  </si>
  <si>
    <t>DI CASTRI GIOVANNI</t>
  </si>
  <si>
    <t>FANELLI ROSITA</t>
  </si>
  <si>
    <t>VIA C. CANIGLIA, 14</t>
  </si>
  <si>
    <t>BELLANOVA ALDO</t>
  </si>
  <si>
    <t>VIA S. FRANCESCO, 164</t>
  </si>
  <si>
    <t>RUGGIERO ARMANDO</t>
  </si>
  <si>
    <t>VIA CARDUCCI, 42</t>
  </si>
  <si>
    <t>CALIANDRO LUIGINA</t>
  </si>
  <si>
    <t>VIA PADRE PIO, 15</t>
  </si>
  <si>
    <t>CURTO LUCIA</t>
  </si>
  <si>
    <t>VIA CARDUCCI, 76/A</t>
  </si>
  <si>
    <t>VIA F. FLORA, 18</t>
  </si>
  <si>
    <t>LIGORIO ROSA</t>
  </si>
  <si>
    <t>VIA LA TORRE, 14</t>
  </si>
  <si>
    <t>LOPARCO GIOVANNI</t>
  </si>
  <si>
    <t>VIA TRIESTE, 47</t>
  </si>
  <si>
    <t>LONOCE FRANCESCO</t>
  </si>
  <si>
    <t>VIA F. FILZI, 1</t>
  </si>
  <si>
    <t>CHIARIELLO MARIA TERESA</t>
  </si>
  <si>
    <t>PACIULLO MARIA CARMELA</t>
  </si>
  <si>
    <t>VIA NOTAR LONGO, 19</t>
  </si>
  <si>
    <t>L'ASSAINATO ANTONIO</t>
  </si>
  <si>
    <t>VIA SEMERARO, 12</t>
  </si>
  <si>
    <t>RODIO ANNA</t>
  </si>
  <si>
    <t>VIA SAN LORENZO, 78/A</t>
  </si>
  <si>
    <t>CIMENES FABRIZIO</t>
  </si>
  <si>
    <t>VIA D. MANGIA, 6</t>
  </si>
  <si>
    <t>VIA E. TOTI, 21</t>
  </si>
  <si>
    <t>BALESTRA ANTONIA</t>
  </si>
  <si>
    <t>VIA SANTA CESAREA, 98</t>
  </si>
  <si>
    <t>RICCHIUTI ROSARIO</t>
  </si>
  <si>
    <t>VIA SAN LORENZO, 11/A</t>
  </si>
  <si>
    <t>AMICO ROSA</t>
  </si>
  <si>
    <t>VIA MANZONI, 43</t>
  </si>
  <si>
    <t>LUPO LUCIA</t>
  </si>
  <si>
    <t>BEHARI EDMOND</t>
  </si>
  <si>
    <t>VIA DI SUMMA, 38</t>
  </si>
  <si>
    <t>CARUCCI VITO</t>
  </si>
  <si>
    <t>VIA PADRE PIO, 14</t>
  </si>
  <si>
    <t>CONTURSO MARIA CARMELA</t>
  </si>
  <si>
    <t>VIA PAPATODARO, 2</t>
  </si>
  <si>
    <t>D'ANGELA CARMELA</t>
  </si>
  <si>
    <t>VICO C. CARMINE, 19/A</t>
  </si>
  <si>
    <t>BALESTRA ROSA</t>
  </si>
  <si>
    <t>VIA PAPATODARO, 4</t>
  </si>
  <si>
    <t>BELLANOVA ANTONIO</t>
  </si>
  <si>
    <t>VIA C. BATTISTI, 5</t>
  </si>
  <si>
    <t>DE NITTO ANGELA</t>
  </si>
  <si>
    <t>VIA C. DI CASTRI, 130</t>
  </si>
  <si>
    <t>FAGGIANO ANNA</t>
  </si>
  <si>
    <t>VIA N. SAURO, 21</t>
  </si>
  <si>
    <t>MANELLI ALBERTO</t>
  </si>
  <si>
    <t>VIA FOSCOLO, 39</t>
  </si>
  <si>
    <t>CLARIZIO SALVATORE</t>
  </si>
  <si>
    <t>VIA MARINOSCI, 13</t>
  </si>
  <si>
    <t>CINIERI GIUSEPPE</t>
  </si>
  <si>
    <t>VIA PINCA, 24</t>
  </si>
  <si>
    <t xml:space="preserve">max concedibile nei limiti del D.M. 7/6/99 art. 1 e 2 - comma 3 e 4                          in ragione                                               del periodo                                    di locazione </t>
  </si>
  <si>
    <t>Calcolo contributo</t>
  </si>
  <si>
    <t>VIA D'ANNUNZIO, 59/A</t>
  </si>
  <si>
    <t>VIA MOGAVERO, 38</t>
  </si>
  <si>
    <t>VIA SPONTINI, 40</t>
  </si>
  <si>
    <t>SARACINO GIOVANNI</t>
  </si>
  <si>
    <t>VIA LEONCAVALLO, 28</t>
  </si>
  <si>
    <t>VIA S. FRANCESCO, 71</t>
  </si>
  <si>
    <t>Legge 431/98 anno 2013</t>
  </si>
  <si>
    <t>PROSPETTO RIEPILOGATIVO RISULTANZE BANDO COMUNALE DEL 19/12/2014</t>
  </si>
  <si>
    <t>CASLE IRENE</t>
  </si>
  <si>
    <t>VIA CAVOUR, 7</t>
  </si>
  <si>
    <t>VIA MAZZINI, 82</t>
  </si>
  <si>
    <t>CELENTANO FRANCESCO</t>
  </si>
  <si>
    <t>VIA MONTEGRAPPA, 4</t>
  </si>
  <si>
    <t>FANELLI GIUSEPPE</t>
  </si>
  <si>
    <t>VIA TRIESTE, 14</t>
  </si>
  <si>
    <t>ARDITO COSIMO</t>
  </si>
  <si>
    <t>VIA MARGARITA, 11</t>
  </si>
  <si>
    <t xml:space="preserve">DI SUMMA MASSIMILIANO </t>
  </si>
  <si>
    <t>VIA CAVOUR, 128</t>
  </si>
  <si>
    <t>ANELLI ANNITA</t>
  </si>
  <si>
    <t>VIA IMPERIALI, 211</t>
  </si>
  <si>
    <t>LISANTI GIUSEPPE</t>
  </si>
  <si>
    <t>VIA BILOTTA, 73</t>
  </si>
  <si>
    <t>NACCI CATALDO</t>
  </si>
  <si>
    <t>VIA ZINGAROPOLI, 76</t>
  </si>
  <si>
    <t>PANTALEO NUNZIA</t>
  </si>
  <si>
    <t>VIA SAN LORENZO, 183</t>
  </si>
  <si>
    <t>VARTIC SONICA</t>
  </si>
  <si>
    <t>VIA PICHETTO, 22</t>
  </si>
  <si>
    <t>LAGHEZZA PIETRO</t>
  </si>
  <si>
    <t>VIA VERGA, 68</t>
  </si>
  <si>
    <t>LUPO LUIGI</t>
  </si>
  <si>
    <t>VIA C. DI CASTRI, 51</t>
  </si>
  <si>
    <t>COMES ROSA</t>
  </si>
  <si>
    <t>VIA DE AMICIS, 26</t>
  </si>
  <si>
    <t>CASELLA GIOVANNI</t>
  </si>
  <si>
    <t>VIA LEONCAVALLO, 9</t>
  </si>
  <si>
    <t>VIA C.A.DALLACHIESA, 38</t>
  </si>
  <si>
    <t>LEO BRUNO</t>
  </si>
  <si>
    <t>VIA BATTAGLIA, 20</t>
  </si>
  <si>
    <t>GUARINO ROSA</t>
  </si>
  <si>
    <t>VIA FILZI, 34</t>
  </si>
  <si>
    <t xml:space="preserve">MANCINO ANTONIO </t>
  </si>
  <si>
    <t>VIA SALAMASTRO, 18</t>
  </si>
  <si>
    <t>APRUZZESE DOMENICO</t>
  </si>
  <si>
    <t>VIA DELLA PORTA, 18</t>
  </si>
  <si>
    <t xml:space="preserve">VIA P. GROTTAGLIE </t>
  </si>
  <si>
    <t>RUSSO LUCIA</t>
  </si>
  <si>
    <t>VIA A. QUARANTA, 11</t>
  </si>
  <si>
    <t>CANDITA MARIA</t>
  </si>
  <si>
    <t>VIA SAN LORENZO, 46</t>
  </si>
  <si>
    <t>DELLA CORTE ANNALISA</t>
  </si>
  <si>
    <t>VIA CAMPANIA, 3</t>
  </si>
  <si>
    <t>SAVOCA LUCIANA YLENIA</t>
  </si>
  <si>
    <t>MARASCO MARIA GIUSEPPA</t>
  </si>
  <si>
    <t>VIA SEMERARO, 10</t>
  </si>
  <si>
    <t>MILONE ANNA</t>
  </si>
  <si>
    <t>VIA VILLA CASTELLI, 41</t>
  </si>
  <si>
    <t>DI MITRI FABIO</t>
  </si>
  <si>
    <t>VIA CALABRIA, 76</t>
  </si>
  <si>
    <t>ITTA MADDALENA</t>
  </si>
  <si>
    <t>VIA BRAIDA, 126</t>
  </si>
  <si>
    <t>BORRACCINO MARIA</t>
  </si>
  <si>
    <t>VICO CAROLI, 19</t>
  </si>
  <si>
    <t>PALUMBO EMILIANO</t>
  </si>
  <si>
    <t>VIA BELLINI, 168</t>
  </si>
  <si>
    <t>DE TOMMASO ANNA GRAZIA</t>
  </si>
  <si>
    <t>VIA MARINOSCI, 49</t>
  </si>
  <si>
    <t>VIA TRIESTE, 15</t>
  </si>
  <si>
    <t>SARACINO POMPEA</t>
  </si>
  <si>
    <t>VIA DI VAGNO, 97</t>
  </si>
  <si>
    <t>DELLA CORTE PIERINO</t>
  </si>
  <si>
    <t>VIA DONIZETTI, 27</t>
  </si>
  <si>
    <t>RUSSO ALESSANDRO</t>
  </si>
  <si>
    <t>VIA CIMAROSA, 56</t>
  </si>
  <si>
    <t>SAPONARO PATRIZIA</t>
  </si>
  <si>
    <t>VIA L. RAGGIO, 22</t>
  </si>
  <si>
    <t>ARGENTINA COSIMO</t>
  </si>
  <si>
    <t>C/DA CASLINO</t>
  </si>
  <si>
    <t>CANDITA MARINA</t>
  </si>
  <si>
    <t>VIA DI VAGNO, 20</t>
  </si>
  <si>
    <t>CANDITA GIACINTO</t>
  </si>
  <si>
    <t>VIA BOITO, 37</t>
  </si>
  <si>
    <t>RUSSO ERMENEGILDO</t>
  </si>
  <si>
    <t>VIA DANTE, 57</t>
  </si>
  <si>
    <t>D'AMURI MARISA</t>
  </si>
  <si>
    <t>VIA CONCILIAZIONE, 108</t>
  </si>
  <si>
    <t>RICCI MARIA CLAUDIA</t>
  </si>
  <si>
    <t>VIA ZARA, 20</t>
  </si>
  <si>
    <t>PALUMBO ROSA</t>
  </si>
  <si>
    <t>VIA E. TOTI, 18</t>
  </si>
  <si>
    <t>VIA PINCA, 42/A</t>
  </si>
  <si>
    <t>PINTO ESTEFANIA</t>
  </si>
  <si>
    <t>VIALE ITALIA, 22</t>
  </si>
  <si>
    <t>SALONNA ROCCO</t>
  </si>
  <si>
    <t>VIA MARRUCCI, 10</t>
  </si>
  <si>
    <t>PINTO COSIMO</t>
  </si>
  <si>
    <t>VIA SAN NICOLA, 89</t>
  </si>
  <si>
    <t>TOTALE</t>
  </si>
  <si>
    <t>IL RESPONSABILE del PROCEDIMENTO</t>
  </si>
  <si>
    <t>RAG. GIAMPIERO GASBARRO</t>
  </si>
  <si>
    <t>IL DIRIGENTE</t>
  </si>
  <si>
    <t>DOTT. GIANLUCA BUDANO</t>
  </si>
  <si>
    <t>INDIRLI ANNA</t>
  </si>
  <si>
    <t>VIA VERRAZZANO - BR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</si>
</sst>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d/m/yyyy"/>
    <numFmt numFmtId="166" formatCode="d/m/yy"/>
    <numFmt numFmtId="167" formatCode="dd/mm/yy"/>
    <numFmt numFmtId="168" formatCode="&quot;€&quot;\ #,##0.00"/>
  </numFmts>
  <fonts count="45"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165" fontId="0" fillId="0" borderId="0" xfId="0" applyNumberFormat="1" applyFont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textRotation="90"/>
    </xf>
    <xf numFmtId="165" fontId="0" fillId="0" borderId="14" xfId="0" applyNumberFormat="1" applyFont="1" applyBorder="1" applyAlignment="1">
      <alignment horizontal="center" textRotation="90"/>
    </xf>
    <xf numFmtId="165" fontId="0" fillId="0" borderId="15" xfId="0" applyNumberFormat="1" applyFont="1" applyBorder="1" applyAlignment="1">
      <alignment horizontal="center" textRotation="90"/>
    </xf>
    <xf numFmtId="0" fontId="3" fillId="0" borderId="13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" fontId="0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textRotation="90"/>
    </xf>
    <xf numFmtId="165" fontId="0" fillId="0" borderId="0" xfId="0" applyNumberFormat="1" applyFont="1" applyBorder="1" applyAlignment="1">
      <alignment horizontal="center" textRotation="90"/>
    </xf>
    <xf numFmtId="165" fontId="0" fillId="0" borderId="21" xfId="0" applyNumberFormat="1" applyFont="1" applyBorder="1" applyAlignment="1">
      <alignment horizontal="center" textRotation="90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0" fillId="0" borderId="25" xfId="0" applyNumberFormat="1" applyFont="1" applyBorder="1" applyAlignment="1">
      <alignment horizontal="left"/>
    </xf>
    <xf numFmtId="166" fontId="0" fillId="0" borderId="26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1" fontId="3" fillId="0" borderId="19" xfId="0" applyNumberFormat="1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/>
    </xf>
    <xf numFmtId="165" fontId="0" fillId="0" borderId="20" xfId="0" applyNumberFormat="1" applyFont="1" applyBorder="1" applyAlignment="1">
      <alignment horizontal="center" textRotation="90" wrapText="1"/>
    </xf>
    <xf numFmtId="165" fontId="0" fillId="0" borderId="0" xfId="0" applyNumberFormat="1" applyFont="1" applyBorder="1" applyAlignment="1">
      <alignment horizontal="center" textRotation="90" wrapText="1"/>
    </xf>
    <xf numFmtId="165" fontId="0" fillId="0" borderId="21" xfId="0" applyNumberFormat="1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textRotation="90"/>
    </xf>
    <xf numFmtId="1" fontId="0" fillId="0" borderId="21" xfId="0" applyNumberFormat="1" applyFont="1" applyBorder="1" applyAlignment="1">
      <alignment horizontal="left" textRotation="90"/>
    </xf>
    <xf numFmtId="1" fontId="0" fillId="0" borderId="19" xfId="0" applyNumberFormat="1" applyFont="1" applyBorder="1" applyAlignment="1">
      <alignment horizontal="center" textRotation="90"/>
    </xf>
    <xf numFmtId="1" fontId="0" fillId="0" borderId="24" xfId="0" applyNumberFormat="1" applyFont="1" applyBorder="1" applyAlignment="1">
      <alignment horizontal="center" vertical="center" textRotation="90"/>
    </xf>
    <xf numFmtId="1" fontId="0" fillId="0" borderId="0" xfId="0" applyNumberFormat="1" applyFont="1" applyBorder="1" applyAlignment="1">
      <alignment horizontal="center" textRotation="90"/>
    </xf>
    <xf numFmtId="1" fontId="0" fillId="0" borderId="10" xfId="0" applyNumberFormat="1" applyFont="1" applyBorder="1" applyAlignment="1">
      <alignment horizontal="center" vertical="top"/>
    </xf>
    <xf numFmtId="166" fontId="0" fillId="0" borderId="27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textRotation="90"/>
    </xf>
    <xf numFmtId="0" fontId="0" fillId="0" borderId="28" xfId="0" applyFont="1" applyBorder="1" applyAlignment="1">
      <alignment horizontal="left" textRotation="90"/>
    </xf>
    <xf numFmtId="0" fontId="0" fillId="0" borderId="29" xfId="0" applyFont="1" applyBorder="1" applyAlignment="1" applyProtection="1">
      <alignment horizontal="center" vertical="top" wrapText="1"/>
      <protection locked="0"/>
    </xf>
    <xf numFmtId="0" fontId="0" fillId="0" borderId="29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9" xfId="0" applyFont="1" applyBorder="1" applyAlignment="1">
      <alignment/>
    </xf>
    <xf numFmtId="1" fontId="3" fillId="0" borderId="30" xfId="0" applyNumberFormat="1" applyFont="1" applyBorder="1" applyAlignment="1">
      <alignment horizontal="center" vertical="center" textRotation="90"/>
    </xf>
    <xf numFmtId="1" fontId="0" fillId="0" borderId="29" xfId="0" applyNumberFormat="1" applyFont="1" applyBorder="1" applyAlignment="1">
      <alignment horizontal="center" vertical="center" textRotation="90"/>
    </xf>
    <xf numFmtId="1" fontId="0" fillId="0" borderId="31" xfId="0" applyNumberFormat="1" applyFont="1" applyBorder="1" applyAlignment="1">
      <alignment horizontal="center" vertical="center" textRotation="90"/>
    </xf>
    <xf numFmtId="1" fontId="0" fillId="0" borderId="23" xfId="0" applyNumberFormat="1" applyFont="1" applyBorder="1" applyAlignment="1">
      <alignment horizontal="center" vertical="center" textRotation="90"/>
    </xf>
    <xf numFmtId="1" fontId="0" fillId="0" borderId="32" xfId="0" applyNumberFormat="1" applyFont="1" applyBorder="1" applyAlignment="1">
      <alignment horizontal="center" vertical="top"/>
    </xf>
    <xf numFmtId="166" fontId="0" fillId="0" borderId="33" xfId="0" applyNumberFormat="1" applyFont="1" applyBorder="1" applyAlignment="1">
      <alignment horizontal="center" vertical="top" wrapText="1"/>
    </xf>
    <xf numFmtId="0" fontId="0" fillId="0" borderId="32" xfId="0" applyFont="1" applyBorder="1" applyAlignment="1">
      <alignment textRotation="90"/>
    </xf>
    <xf numFmtId="0" fontId="0" fillId="0" borderId="30" xfId="0" applyFont="1" applyBorder="1" applyAlignment="1">
      <alignment textRotation="9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textRotation="90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30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right" vertical="center"/>
    </xf>
    <xf numFmtId="1" fontId="0" fillId="0" borderId="18" xfId="0" applyNumberFormat="1" applyFont="1" applyBorder="1" applyAlignment="1">
      <alignment horizontal="left" vertical="center"/>
    </xf>
    <xf numFmtId="1" fontId="0" fillId="0" borderId="17" xfId="0" applyNumberFormat="1" applyFont="1" applyBorder="1" applyAlignment="1" applyProtection="1">
      <alignment horizontal="center" vertical="center" wrapText="1"/>
      <protection locked="0"/>
    </xf>
    <xf numFmtId="1" fontId="8" fillId="0" borderId="37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165" fontId="2" fillId="0" borderId="39" xfId="0" applyNumberFormat="1" applyFont="1" applyBorder="1" applyAlignment="1">
      <alignment horizontal="center"/>
    </xf>
    <xf numFmtId="165" fontId="2" fillId="0" borderId="40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7" xfId="0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66" fontId="2" fillId="0" borderId="37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40" xfId="0" applyFont="1" applyBorder="1" applyAlignment="1">
      <alignment/>
    </xf>
    <xf numFmtId="4" fontId="0" fillId="0" borderId="40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9" fontId="2" fillId="0" borderId="38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165" fontId="2" fillId="0" borderId="41" xfId="0" applyNumberFormat="1" applyFont="1" applyBorder="1" applyAlignment="1">
      <alignment horizontal="center"/>
    </xf>
    <xf numFmtId="165" fontId="2" fillId="0" borderId="42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43" xfId="0" applyFont="1" applyBorder="1" applyAlignment="1">
      <alignment/>
    </xf>
    <xf numFmtId="4" fontId="0" fillId="0" borderId="40" xfId="0" applyNumberFormat="1" applyFont="1" applyBorder="1" applyAlignment="1">
      <alignment horizontal="right"/>
    </xf>
    <xf numFmtId="9" fontId="2" fillId="0" borderId="25" xfId="0" applyNumberFormat="1" applyFont="1" applyBorder="1" applyAlignment="1">
      <alignment/>
    </xf>
    <xf numFmtId="165" fontId="2" fillId="0" borderId="25" xfId="0" applyNumberFormat="1" applyFont="1" applyBorder="1" applyAlignment="1">
      <alignment horizontal="center"/>
    </xf>
    <xf numFmtId="165" fontId="2" fillId="0" borderId="44" xfId="0" applyNumberFormat="1" applyFont="1" applyBorder="1" applyAlignment="1">
      <alignment horizontal="center"/>
    </xf>
    <xf numFmtId="165" fontId="2" fillId="0" borderId="43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5" xfId="0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 textRotation="90"/>
    </xf>
    <xf numFmtId="1" fontId="0" fillId="0" borderId="35" xfId="0" applyNumberFormat="1" applyFont="1" applyBorder="1" applyAlignment="1">
      <alignment horizontal="center" textRotation="90"/>
    </xf>
    <xf numFmtId="4" fontId="0" fillId="0" borderId="10" xfId="0" applyNumberFormat="1" applyFont="1" applyBorder="1" applyAlignment="1">
      <alignment horizontal="center" textRotation="90"/>
    </xf>
    <xf numFmtId="4" fontId="0" fillId="0" borderId="10" xfId="0" applyNumberFormat="1" applyFont="1" applyBorder="1" applyAlignment="1">
      <alignment horizontal="center" textRotation="90" wrapText="1"/>
    </xf>
    <xf numFmtId="1" fontId="0" fillId="0" borderId="22" xfId="0" applyNumberFormat="1" applyFont="1" applyBorder="1" applyAlignment="1">
      <alignment horizontal="center" textRotation="90"/>
    </xf>
    <xf numFmtId="1" fontId="0" fillId="0" borderId="32" xfId="0" applyNumberFormat="1" applyFont="1" applyBorder="1" applyAlignment="1">
      <alignment horizontal="center" textRotation="90"/>
    </xf>
    <xf numFmtId="4" fontId="0" fillId="0" borderId="32" xfId="0" applyNumberFormat="1" applyFont="1" applyBorder="1" applyAlignment="1">
      <alignment horizontal="center" textRotation="90"/>
    </xf>
    <xf numFmtId="4" fontId="0" fillId="0" borderId="32" xfId="0" applyNumberFormat="1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166" fontId="0" fillId="0" borderId="0" xfId="0" applyNumberFormat="1" applyAlignment="1">
      <alignment/>
    </xf>
    <xf numFmtId="4" fontId="5" fillId="0" borderId="0" xfId="0" applyNumberFormat="1" applyFont="1" applyAlignment="1">
      <alignment horizontal="center"/>
    </xf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37" xfId="0" applyFont="1" applyBorder="1" applyAlignment="1">
      <alignment/>
    </xf>
    <xf numFmtId="0" fontId="9" fillId="0" borderId="48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165" fontId="2" fillId="0" borderId="49" xfId="0" applyNumberFormat="1" applyFont="1" applyBorder="1" applyAlignment="1">
      <alignment horizontal="center"/>
    </xf>
    <xf numFmtId="165" fontId="2" fillId="0" borderId="50" xfId="0" applyNumberFormat="1" applyFont="1" applyBorder="1" applyAlignment="1">
      <alignment horizontal="center"/>
    </xf>
    <xf numFmtId="165" fontId="2" fillId="0" borderId="51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48" xfId="0" applyFont="1" applyBorder="1" applyAlignment="1">
      <alignment horizontal="center"/>
    </xf>
    <xf numFmtId="1" fontId="2" fillId="0" borderId="48" xfId="0" applyNumberFormat="1" applyFont="1" applyBorder="1" applyAlignment="1">
      <alignment horizontal="center"/>
    </xf>
    <xf numFmtId="166" fontId="2" fillId="0" borderId="48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1" fontId="2" fillId="0" borderId="52" xfId="0" applyNumberFormat="1" applyFont="1" applyBorder="1" applyAlignment="1">
      <alignment horizontal="center"/>
    </xf>
    <xf numFmtId="1" fontId="2" fillId="0" borderId="53" xfId="0" applyNumberFormat="1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51" xfId="0" applyFont="1" applyBorder="1" applyAlignment="1">
      <alignment/>
    </xf>
    <xf numFmtId="4" fontId="0" fillId="0" borderId="51" xfId="0" applyNumberFormat="1" applyFont="1" applyBorder="1" applyAlignment="1">
      <alignment/>
    </xf>
    <xf numFmtId="4" fontId="0" fillId="0" borderId="48" xfId="0" applyNumberFormat="1" applyFont="1" applyBorder="1" applyAlignment="1">
      <alignment/>
    </xf>
    <xf numFmtId="9" fontId="2" fillId="0" borderId="53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41" xfId="0" applyFont="1" applyBorder="1" applyAlignment="1">
      <alignment/>
    </xf>
    <xf numFmtId="0" fontId="0" fillId="0" borderId="54" xfId="0" applyBorder="1" applyAlignment="1">
      <alignment/>
    </xf>
    <xf numFmtId="0" fontId="0" fillId="0" borderId="44" xfId="0" applyFont="1" applyBorder="1" applyAlignment="1">
      <alignment/>
    </xf>
    <xf numFmtId="9" fontId="2" fillId="0" borderId="10" xfId="0" applyNumberFormat="1" applyFont="1" applyBorder="1" applyAlignment="1">
      <alignment/>
    </xf>
    <xf numFmtId="9" fontId="2" fillId="0" borderId="54" xfId="0" applyNumberFormat="1" applyFont="1" applyBorder="1" applyAlignment="1">
      <alignment/>
    </xf>
    <xf numFmtId="4" fontId="0" fillId="0" borderId="54" xfId="0" applyNumberFormat="1" applyFont="1" applyBorder="1" applyAlignment="1">
      <alignment/>
    </xf>
    <xf numFmtId="0" fontId="2" fillId="0" borderId="54" xfId="0" applyFont="1" applyBorder="1" applyAlignment="1">
      <alignment/>
    </xf>
    <xf numFmtId="4" fontId="0" fillId="0" borderId="55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9" fontId="2" fillId="0" borderId="41" xfId="0" applyNumberFormat="1" applyFont="1" applyBorder="1" applyAlignment="1">
      <alignment/>
    </xf>
    <xf numFmtId="0" fontId="0" fillId="0" borderId="29" xfId="0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165" fontId="3" fillId="0" borderId="20" xfId="0" applyNumberFormat="1" applyFont="1" applyBorder="1" applyAlignment="1">
      <alignment horizontal="center" vertical="center" textRotation="90" wrapText="1"/>
    </xf>
    <xf numFmtId="165" fontId="3" fillId="0" borderId="0" xfId="0" applyNumberFormat="1" applyFont="1" applyBorder="1" applyAlignment="1">
      <alignment horizontal="center" vertical="center" textRotation="90" wrapText="1"/>
    </xf>
    <xf numFmtId="165" fontId="3" fillId="0" borderId="21" xfId="0" applyNumberFormat="1" applyFont="1" applyBorder="1" applyAlignment="1">
      <alignment horizontal="center" vertical="center" textRotation="90" wrapText="1"/>
    </xf>
    <xf numFmtId="0" fontId="9" fillId="0" borderId="37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165" fontId="2" fillId="0" borderId="38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40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center"/>
    </xf>
    <xf numFmtId="166" fontId="2" fillId="0" borderId="37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0" fontId="2" fillId="0" borderId="54" xfId="0" applyFont="1" applyFill="1" applyBorder="1" applyAlignment="1">
      <alignment/>
    </xf>
    <xf numFmtId="9" fontId="2" fillId="0" borderId="54" xfId="0" applyNumberFormat="1" applyFont="1" applyFill="1" applyBorder="1" applyAlignment="1">
      <alignment/>
    </xf>
    <xf numFmtId="4" fontId="0" fillId="0" borderId="5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38" xfId="0" applyNumberFormat="1" applyFont="1" applyBorder="1" applyAlignment="1">
      <alignment horizontal="left" wrapText="1"/>
    </xf>
    <xf numFmtId="0" fontId="2" fillId="0" borderId="53" xfId="0" applyFont="1" applyBorder="1" applyAlignment="1">
      <alignment/>
    </xf>
    <xf numFmtId="0" fontId="2" fillId="0" borderId="56" xfId="0" applyFont="1" applyBorder="1" applyAlignment="1">
      <alignment/>
    </xf>
    <xf numFmtId="0" fontId="9" fillId="0" borderId="38" xfId="0" applyFont="1" applyBorder="1" applyAlignment="1">
      <alignment horizontal="left" wrapText="1"/>
    </xf>
    <xf numFmtId="0" fontId="2" fillId="0" borderId="57" xfId="0" applyFont="1" applyBorder="1" applyAlignment="1">
      <alignment horizontal="center"/>
    </xf>
    <xf numFmtId="1" fontId="2" fillId="0" borderId="57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54" xfId="0" applyFont="1" applyBorder="1" applyAlignment="1">
      <alignment horizontal="left"/>
    </xf>
    <xf numFmtId="165" fontId="2" fillId="0" borderId="58" xfId="0" applyNumberFormat="1" applyFont="1" applyBorder="1" applyAlignment="1">
      <alignment horizontal="center"/>
    </xf>
    <xf numFmtId="165" fontId="2" fillId="0" borderId="59" xfId="0" applyNumberFormat="1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1" fontId="2" fillId="0" borderId="54" xfId="0" applyNumberFormat="1" applyFont="1" applyBorder="1" applyAlignment="1">
      <alignment horizontal="center"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166" fontId="2" fillId="0" borderId="45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57" xfId="0" applyFont="1" applyBorder="1" applyAlignment="1">
      <alignment/>
    </xf>
    <xf numFmtId="166" fontId="2" fillId="0" borderId="57" xfId="0" applyNumberFormat="1" applyFont="1" applyBorder="1" applyAlignment="1">
      <alignment horizontal="center"/>
    </xf>
    <xf numFmtId="0" fontId="9" fillId="0" borderId="60" xfId="0" applyFont="1" applyBorder="1" applyAlignment="1">
      <alignment horizontal="left"/>
    </xf>
    <xf numFmtId="0" fontId="9" fillId="0" borderId="61" xfId="0" applyFont="1" applyBorder="1" applyAlignment="1">
      <alignment horizontal="left"/>
    </xf>
    <xf numFmtId="0" fontId="9" fillId="0" borderId="57" xfId="0" applyFont="1" applyBorder="1" applyAlignment="1">
      <alignment horizontal="left"/>
    </xf>
    <xf numFmtId="4" fontId="0" fillId="0" borderId="42" xfId="0" applyNumberFormat="1" applyFont="1" applyBorder="1" applyAlignment="1">
      <alignment/>
    </xf>
    <xf numFmtId="4" fontId="0" fillId="0" borderId="57" xfId="0" applyNumberFormat="1" applyFont="1" applyBorder="1" applyAlignment="1">
      <alignment/>
    </xf>
    <xf numFmtId="166" fontId="2" fillId="0" borderId="54" xfId="0" applyNumberFormat="1" applyFont="1" applyBorder="1" applyAlignment="1">
      <alignment horizontal="center"/>
    </xf>
    <xf numFmtId="166" fontId="2" fillId="0" borderId="37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0" fillId="0" borderId="54" xfId="0" applyNumberFormat="1" applyFont="1" applyBorder="1" applyAlignment="1">
      <alignment/>
    </xf>
    <xf numFmtId="1" fontId="0" fillId="0" borderId="16" xfId="0" applyNumberFormat="1" applyFont="1" applyBorder="1" applyAlignment="1">
      <alignment horizontal="center" vertical="center" wrapText="1"/>
    </xf>
    <xf numFmtId="4" fontId="0" fillId="0" borderId="62" xfId="0" applyNumberFormat="1" applyFont="1" applyBorder="1" applyAlignment="1">
      <alignment/>
    </xf>
    <xf numFmtId="1" fontId="0" fillId="0" borderId="4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3"/>
  <sheetViews>
    <sheetView tabSelected="1" zoomScalePageLayoutView="0" workbookViewId="0" topLeftCell="A1">
      <selection activeCell="A12" sqref="A12"/>
    </sheetView>
  </sheetViews>
  <sheetFormatPr defaultColWidth="9.140625" defaultRowHeight="15" customHeight="1"/>
  <cols>
    <col min="1" max="1" width="3.7109375" style="1" customWidth="1"/>
    <col min="2" max="2" width="22.28125" style="2" customWidth="1"/>
    <col min="3" max="3" width="19.7109375" style="2" customWidth="1"/>
    <col min="4" max="4" width="3.140625" style="3" customWidth="1"/>
    <col min="5" max="6" width="3.28125" style="3" customWidth="1"/>
    <col min="7" max="7" width="4.140625" style="4" customWidth="1"/>
    <col min="8" max="8" width="0" style="4" hidden="1" customWidth="1"/>
    <col min="9" max="9" width="4.421875" style="4" customWidth="1"/>
    <col min="10" max="12" width="3.28125" style="5" customWidth="1"/>
    <col min="13" max="13" width="3.28125" style="4" customWidth="1"/>
    <col min="14" max="14" width="7.00390625" style="6" customWidth="1"/>
    <col min="15" max="15" width="7.421875" style="7" customWidth="1"/>
    <col min="16" max="18" width="3.28125" style="5" customWidth="1"/>
    <col min="19" max="19" width="3.28125" style="132" customWidth="1"/>
    <col min="20" max="20" width="2.8515625" style="132" customWidth="1"/>
    <col min="21" max="21" width="5.28125" style="4" customWidth="1"/>
    <col min="22" max="22" width="5.7109375" style="4" customWidth="1"/>
    <col min="23" max="23" width="10.8515625" style="4" customWidth="1"/>
    <col min="24" max="24" width="9.140625" style="4" customWidth="1"/>
    <col min="25" max="25" width="10.140625" style="4" customWidth="1"/>
    <col min="26" max="26" width="10.57421875" style="4" customWidth="1"/>
    <col min="27" max="27" width="17.00390625" style="4" customWidth="1"/>
    <col min="28" max="28" width="18.8515625" style="4" customWidth="1"/>
    <col min="29" max="29" width="15.8515625" style="8" customWidth="1"/>
    <col min="30" max="16384" width="9.140625" style="8" customWidth="1"/>
  </cols>
  <sheetData>
    <row r="1" spans="1:28" ht="15" customHeight="1">
      <c r="A1" s="9" t="s">
        <v>0</v>
      </c>
      <c r="G1" s="10"/>
      <c r="H1" s="10"/>
      <c r="I1" s="10"/>
      <c r="J1" s="11"/>
      <c r="K1" s="11"/>
      <c r="L1" s="11"/>
      <c r="M1" s="12"/>
      <c r="N1" s="13"/>
      <c r="O1" s="151" t="s">
        <v>275</v>
      </c>
      <c r="P1" s="131"/>
      <c r="Q1" s="131"/>
      <c r="R1" s="11"/>
      <c r="S1" s="11"/>
      <c r="T1" s="11"/>
      <c r="U1" s="15"/>
      <c r="V1" s="15"/>
      <c r="W1" s="12"/>
      <c r="X1" s="12"/>
      <c r="Y1" s="12"/>
      <c r="AA1" s="16"/>
      <c r="AB1" s="8"/>
    </row>
    <row r="2" spans="7:28" ht="15" customHeight="1">
      <c r="G2" s="17" t="s">
        <v>276</v>
      </c>
      <c r="H2" s="12"/>
      <c r="I2" s="12"/>
      <c r="J2" s="11"/>
      <c r="K2" s="11"/>
      <c r="L2" s="11"/>
      <c r="M2" s="12"/>
      <c r="N2" s="13"/>
      <c r="O2" s="14"/>
      <c r="P2" s="131"/>
      <c r="Q2" s="131"/>
      <c r="R2" s="11"/>
      <c r="S2" s="11"/>
      <c r="T2" s="11"/>
      <c r="U2" s="15"/>
      <c r="V2" s="15"/>
      <c r="W2" s="12"/>
      <c r="X2" s="12"/>
      <c r="Y2" s="12"/>
      <c r="AB2" s="8"/>
    </row>
    <row r="3" spans="1:29" ht="15" customHeight="1">
      <c r="A3" s="9" t="s">
        <v>1</v>
      </c>
      <c r="B3" s="18"/>
      <c r="G3" s="10"/>
      <c r="H3" s="10"/>
      <c r="I3" s="10"/>
      <c r="J3" s="11"/>
      <c r="K3" s="11"/>
      <c r="L3" s="11"/>
      <c r="M3" s="12"/>
      <c r="N3" s="13"/>
      <c r="O3" s="14" t="s">
        <v>2</v>
      </c>
      <c r="P3" s="131"/>
      <c r="Q3" s="131"/>
      <c r="R3" s="11"/>
      <c r="S3" s="11"/>
      <c r="T3" s="11"/>
      <c r="U3" s="12"/>
      <c r="V3" s="12"/>
      <c r="W3" s="12"/>
      <c r="X3" s="15" t="s">
        <v>3</v>
      </c>
      <c r="Y3" s="152">
        <v>170074.25</v>
      </c>
      <c r="AA3" s="19" t="s">
        <v>4</v>
      </c>
      <c r="AB3" s="178"/>
      <c r="AC3" s="179" t="s">
        <v>177</v>
      </c>
    </row>
    <row r="4" spans="1:29" ht="15" customHeight="1">
      <c r="A4" s="9" t="s">
        <v>5</v>
      </c>
      <c r="B4" s="18"/>
      <c r="G4" s="10"/>
      <c r="H4" s="10"/>
      <c r="I4" s="10"/>
      <c r="J4" s="11"/>
      <c r="K4" s="11"/>
      <c r="L4" s="11"/>
      <c r="M4" s="12"/>
      <c r="N4" s="13"/>
      <c r="O4" s="14" t="s">
        <v>6</v>
      </c>
      <c r="P4" s="131"/>
      <c r="Q4" s="131"/>
      <c r="R4" s="11"/>
      <c r="S4" s="11"/>
      <c r="T4" s="11"/>
      <c r="U4" s="15"/>
      <c r="V4" s="15"/>
      <c r="W4" s="12"/>
      <c r="X4" s="12" t="s">
        <v>7</v>
      </c>
      <c r="Y4" s="152">
        <v>23421.22</v>
      </c>
      <c r="AA4" s="177" t="s">
        <v>176</v>
      </c>
      <c r="AB4" s="180"/>
      <c r="AC4" s="179" t="s">
        <v>178</v>
      </c>
    </row>
    <row r="5" spans="1:28" ht="9.75" customHeight="1" thickBot="1">
      <c r="A5" s="9"/>
      <c r="B5" s="18"/>
      <c r="K5" s="11"/>
      <c r="W5" s="20"/>
      <c r="AA5" s="21"/>
      <c r="AB5" s="22"/>
    </row>
    <row r="6" spans="1:28" ht="14.25" customHeight="1" thickBot="1">
      <c r="A6" s="23"/>
      <c r="B6" s="24" t="s">
        <v>8</v>
      </c>
      <c r="C6" s="25" t="s">
        <v>9</v>
      </c>
      <c r="D6" s="26"/>
      <c r="E6" s="27"/>
      <c r="F6" s="28"/>
      <c r="G6" s="29" t="s">
        <v>10</v>
      </c>
      <c r="H6" s="30"/>
      <c r="I6" s="30"/>
      <c r="J6" s="31"/>
      <c r="K6" s="31"/>
      <c r="L6" s="32"/>
      <c r="M6" s="33" t="s">
        <v>11</v>
      </c>
      <c r="N6" s="34"/>
      <c r="O6" s="35"/>
      <c r="P6" s="133"/>
      <c r="Q6" s="134" t="s">
        <v>12</v>
      </c>
      <c r="R6" s="134"/>
      <c r="S6" s="135"/>
      <c r="T6" s="136"/>
      <c r="U6" s="36"/>
      <c r="V6" s="37"/>
      <c r="W6" s="38" t="s">
        <v>13</v>
      </c>
      <c r="X6" s="39"/>
      <c r="Y6" s="39"/>
      <c r="Z6" s="39"/>
      <c r="AA6" s="38" t="s">
        <v>14</v>
      </c>
      <c r="AB6" s="38" t="s">
        <v>15</v>
      </c>
    </row>
    <row r="7" spans="1:28" ht="13.5" customHeight="1" thickBot="1">
      <c r="A7" s="40"/>
      <c r="B7" s="41"/>
      <c r="C7" s="42"/>
      <c r="D7" s="43"/>
      <c r="E7" s="44"/>
      <c r="F7" s="45"/>
      <c r="G7" s="46"/>
      <c r="H7" s="47"/>
      <c r="I7" s="48"/>
      <c r="J7" s="49"/>
      <c r="K7" s="49"/>
      <c r="L7" s="50"/>
      <c r="M7" s="51"/>
      <c r="N7" s="52" t="s">
        <v>16</v>
      </c>
      <c r="O7" s="53"/>
      <c r="P7" s="58"/>
      <c r="Q7" s="137"/>
      <c r="R7" s="138"/>
      <c r="S7" s="176" t="s">
        <v>17</v>
      </c>
      <c r="T7" s="139"/>
      <c r="U7" s="22"/>
      <c r="V7" s="54"/>
      <c r="W7" s="55" t="s">
        <v>18</v>
      </c>
      <c r="X7" s="56"/>
      <c r="Y7" s="56"/>
      <c r="Z7" s="56"/>
      <c r="AA7" s="189" t="s">
        <v>268</v>
      </c>
      <c r="AB7" s="56"/>
    </row>
    <row r="8" spans="1:28" ht="135.75" customHeight="1" thickBot="1">
      <c r="A8" s="57" t="s">
        <v>19</v>
      </c>
      <c r="B8" s="49"/>
      <c r="C8" s="58"/>
      <c r="D8" s="59" t="s">
        <v>20</v>
      </c>
      <c r="E8" s="60" t="s">
        <v>21</v>
      </c>
      <c r="F8" s="61" t="s">
        <v>22</v>
      </c>
      <c r="G8" s="62" t="s">
        <v>23</v>
      </c>
      <c r="H8" s="63"/>
      <c r="I8" s="64" t="s">
        <v>24</v>
      </c>
      <c r="J8" s="65" t="s">
        <v>25</v>
      </c>
      <c r="K8" s="66" t="s">
        <v>26</v>
      </c>
      <c r="L8" s="67" t="s">
        <v>27</v>
      </c>
      <c r="M8" s="68" t="s">
        <v>28</v>
      </c>
      <c r="N8" s="69" t="s">
        <v>29</v>
      </c>
      <c r="O8" s="70" t="s">
        <v>30</v>
      </c>
      <c r="P8" s="140" t="s">
        <v>31</v>
      </c>
      <c r="Q8" s="141" t="s">
        <v>32</v>
      </c>
      <c r="R8" s="141" t="s">
        <v>33</v>
      </c>
      <c r="S8" s="142" t="s">
        <v>34</v>
      </c>
      <c r="T8" s="143" t="s">
        <v>35</v>
      </c>
      <c r="U8" s="71" t="s">
        <v>36</v>
      </c>
      <c r="V8" s="72" t="s">
        <v>37</v>
      </c>
      <c r="W8" s="73" t="s">
        <v>38</v>
      </c>
      <c r="X8" s="74" t="s">
        <v>39</v>
      </c>
      <c r="Y8" s="74" t="s">
        <v>40</v>
      </c>
      <c r="Z8" s="74" t="s">
        <v>41</v>
      </c>
      <c r="AA8" s="188" t="s">
        <v>267</v>
      </c>
      <c r="AB8" s="149" t="s">
        <v>42</v>
      </c>
    </row>
    <row r="9" spans="1:28" ht="15.75" customHeight="1" thickBot="1">
      <c r="A9" s="57"/>
      <c r="B9" s="49"/>
      <c r="C9" s="58"/>
      <c r="D9" s="190" t="s">
        <v>43</v>
      </c>
      <c r="E9" s="191" t="s">
        <v>44</v>
      </c>
      <c r="F9" s="192" t="s">
        <v>45</v>
      </c>
      <c r="G9" s="75"/>
      <c r="H9" s="12"/>
      <c r="I9" s="76"/>
      <c r="J9" s="77"/>
      <c r="K9" s="78"/>
      <c r="L9" s="79"/>
      <c r="M9" s="80"/>
      <c r="N9" s="81"/>
      <c r="O9" s="82"/>
      <c r="P9" s="144"/>
      <c r="Q9" s="145"/>
      <c r="R9" s="145"/>
      <c r="S9" s="146"/>
      <c r="T9" s="147"/>
      <c r="U9" s="83"/>
      <c r="V9" s="84"/>
      <c r="W9" s="85" t="s">
        <v>7</v>
      </c>
      <c r="X9" s="86" t="s">
        <v>7</v>
      </c>
      <c r="Y9" s="86" t="s">
        <v>29</v>
      </c>
      <c r="Z9" s="87" t="s">
        <v>46</v>
      </c>
      <c r="AA9" s="148" t="s">
        <v>7</v>
      </c>
      <c r="AB9" s="150" t="s">
        <v>7</v>
      </c>
    </row>
    <row r="10" spans="1:28" ht="15.75" customHeight="1" thickBot="1">
      <c r="A10" s="88">
        <v>1</v>
      </c>
      <c r="B10" s="89">
        <v>2</v>
      </c>
      <c r="C10" s="90">
        <v>3</v>
      </c>
      <c r="D10" s="91"/>
      <c r="E10" s="92">
        <v>4</v>
      </c>
      <c r="F10" s="93"/>
      <c r="G10" s="93">
        <v>5</v>
      </c>
      <c r="H10" s="90"/>
      <c r="I10" s="94"/>
      <c r="J10" s="89"/>
      <c r="K10" s="89">
        <v>6</v>
      </c>
      <c r="L10" s="89">
        <v>7</v>
      </c>
      <c r="M10" s="89">
        <v>8</v>
      </c>
      <c r="N10" s="88">
        <v>10</v>
      </c>
      <c r="O10" s="95">
        <v>11</v>
      </c>
      <c r="P10" s="88">
        <v>12</v>
      </c>
      <c r="Q10" s="89">
        <v>13</v>
      </c>
      <c r="R10" s="88">
        <v>14</v>
      </c>
      <c r="S10" s="89">
        <v>15</v>
      </c>
      <c r="T10" s="92">
        <v>16</v>
      </c>
      <c r="U10" s="96">
        <v>1</v>
      </c>
      <c r="V10" s="97">
        <v>7</v>
      </c>
      <c r="W10" s="98">
        <v>18</v>
      </c>
      <c r="X10" s="95">
        <v>19</v>
      </c>
      <c r="Y10" s="93">
        <v>20</v>
      </c>
      <c r="Z10" s="244">
        <v>21</v>
      </c>
      <c r="AA10" s="246">
        <v>23</v>
      </c>
      <c r="AB10" s="246">
        <v>24</v>
      </c>
    </row>
    <row r="11" spans="1:28" ht="20.25" customHeight="1">
      <c r="A11" s="99">
        <v>1</v>
      </c>
      <c r="B11" s="153" t="s">
        <v>244</v>
      </c>
      <c r="C11" s="154" t="s">
        <v>270</v>
      </c>
      <c r="D11" s="100"/>
      <c r="E11" s="101" t="s">
        <v>44</v>
      </c>
      <c r="F11" s="102"/>
      <c r="G11" s="103">
        <v>2</v>
      </c>
      <c r="H11" s="104"/>
      <c r="I11" s="104">
        <v>50</v>
      </c>
      <c r="J11" s="105" t="s">
        <v>47</v>
      </c>
      <c r="K11" s="105" t="s">
        <v>48</v>
      </c>
      <c r="L11" s="105" t="s">
        <v>47</v>
      </c>
      <c r="M11" s="105" t="s">
        <v>47</v>
      </c>
      <c r="N11" s="106">
        <v>1807</v>
      </c>
      <c r="O11" s="107">
        <v>40296</v>
      </c>
      <c r="P11" s="105">
        <v>1</v>
      </c>
      <c r="Q11" s="105">
        <v>2</v>
      </c>
      <c r="R11" s="105">
        <f aca="true" t="shared" si="0" ref="R11:R28">SUM(P11+Q11)</f>
        <v>3</v>
      </c>
      <c r="S11" s="106">
        <v>0</v>
      </c>
      <c r="T11" s="108">
        <v>0</v>
      </c>
      <c r="U11" s="109">
        <v>0</v>
      </c>
      <c r="V11" s="110"/>
      <c r="W11" s="111">
        <v>185</v>
      </c>
      <c r="X11" s="112">
        <v>3960</v>
      </c>
      <c r="Y11" s="104">
        <v>12</v>
      </c>
      <c r="Z11" s="181">
        <v>1</v>
      </c>
      <c r="AA11" s="245">
        <v>3098.74</v>
      </c>
      <c r="AB11" s="245">
        <v>1250</v>
      </c>
    </row>
    <row r="12" spans="1:28" ht="20.25" customHeight="1">
      <c r="A12" s="99">
        <f>SUM(A11+1)</f>
        <v>2</v>
      </c>
      <c r="B12" s="153" t="s">
        <v>125</v>
      </c>
      <c r="C12" s="154" t="s">
        <v>126</v>
      </c>
      <c r="D12" s="100"/>
      <c r="E12" s="101" t="s">
        <v>44</v>
      </c>
      <c r="F12" s="102"/>
      <c r="G12" s="103">
        <v>4</v>
      </c>
      <c r="H12" s="104"/>
      <c r="I12" s="104">
        <v>70</v>
      </c>
      <c r="J12" s="105" t="s">
        <v>47</v>
      </c>
      <c r="K12" s="105" t="s">
        <v>48</v>
      </c>
      <c r="L12" s="105" t="s">
        <v>47</v>
      </c>
      <c r="M12" s="105" t="s">
        <v>47</v>
      </c>
      <c r="N12" s="106">
        <v>3581</v>
      </c>
      <c r="O12" s="107">
        <v>37910</v>
      </c>
      <c r="P12" s="105">
        <v>0</v>
      </c>
      <c r="Q12" s="105">
        <v>2</v>
      </c>
      <c r="R12" s="105">
        <f t="shared" si="0"/>
        <v>2</v>
      </c>
      <c r="S12" s="106">
        <v>0</v>
      </c>
      <c r="T12" s="108">
        <v>0</v>
      </c>
      <c r="U12" s="213">
        <v>0</v>
      </c>
      <c r="V12" s="214"/>
      <c r="W12" s="111">
        <v>334</v>
      </c>
      <c r="X12" s="112">
        <v>3000</v>
      </c>
      <c r="Y12" s="104">
        <v>12</v>
      </c>
      <c r="Z12" s="181">
        <v>1</v>
      </c>
      <c r="AA12" s="183">
        <v>2953.24</v>
      </c>
      <c r="AB12" s="245">
        <v>1250</v>
      </c>
    </row>
    <row r="13" spans="1:28" ht="20.25" customHeight="1">
      <c r="A13" s="99">
        <f aca="true" t="shared" si="1" ref="A13:A77">SUM(A12+1)</f>
        <v>3</v>
      </c>
      <c r="B13" s="153" t="s">
        <v>354</v>
      </c>
      <c r="C13" s="154" t="s">
        <v>355</v>
      </c>
      <c r="D13" s="100"/>
      <c r="E13" s="101" t="s">
        <v>44</v>
      </c>
      <c r="F13" s="102"/>
      <c r="G13" s="103">
        <v>3</v>
      </c>
      <c r="H13" s="104"/>
      <c r="I13" s="104">
        <v>80</v>
      </c>
      <c r="J13" s="105" t="s">
        <v>47</v>
      </c>
      <c r="K13" s="105" t="s">
        <v>48</v>
      </c>
      <c r="L13" s="105" t="s">
        <v>47</v>
      </c>
      <c r="M13" s="105" t="s">
        <v>47</v>
      </c>
      <c r="N13" s="106">
        <v>2107</v>
      </c>
      <c r="O13" s="107">
        <v>41018</v>
      </c>
      <c r="P13" s="105">
        <v>2</v>
      </c>
      <c r="Q13" s="105">
        <v>2</v>
      </c>
      <c r="R13" s="105">
        <f t="shared" si="0"/>
        <v>4</v>
      </c>
      <c r="S13" s="106">
        <v>0</v>
      </c>
      <c r="T13" s="108">
        <v>0</v>
      </c>
      <c r="U13" s="218">
        <v>0</v>
      </c>
      <c r="V13" s="219"/>
      <c r="W13" s="111">
        <v>833</v>
      </c>
      <c r="X13" s="112">
        <v>4800</v>
      </c>
      <c r="Y13" s="104">
        <v>12</v>
      </c>
      <c r="Z13" s="181">
        <v>1</v>
      </c>
      <c r="AA13" s="183">
        <v>3098.74</v>
      </c>
      <c r="AB13" s="245">
        <v>1250</v>
      </c>
    </row>
    <row r="14" spans="1:28" ht="20.25" customHeight="1">
      <c r="A14" s="99">
        <f t="shared" si="1"/>
        <v>4</v>
      </c>
      <c r="B14" s="153" t="s">
        <v>194</v>
      </c>
      <c r="C14" s="154" t="s">
        <v>195</v>
      </c>
      <c r="D14" s="100"/>
      <c r="E14" s="101" t="s">
        <v>44</v>
      </c>
      <c r="F14" s="102"/>
      <c r="G14" s="103">
        <v>4.5</v>
      </c>
      <c r="H14" s="104"/>
      <c r="I14" s="104">
        <v>80</v>
      </c>
      <c r="J14" s="105" t="s">
        <v>47</v>
      </c>
      <c r="K14" s="105" t="s">
        <v>48</v>
      </c>
      <c r="L14" s="105" t="s">
        <v>47</v>
      </c>
      <c r="M14" s="105" t="s">
        <v>47</v>
      </c>
      <c r="N14" s="106">
        <v>1317</v>
      </c>
      <c r="O14" s="107">
        <v>40618</v>
      </c>
      <c r="P14" s="105">
        <v>2</v>
      </c>
      <c r="Q14" s="105">
        <v>2</v>
      </c>
      <c r="R14" s="105">
        <f t="shared" si="0"/>
        <v>4</v>
      </c>
      <c r="S14" s="106">
        <v>0</v>
      </c>
      <c r="T14" s="108">
        <v>0</v>
      </c>
      <c r="U14" s="109">
        <v>0</v>
      </c>
      <c r="V14" s="110"/>
      <c r="W14" s="111">
        <v>1668</v>
      </c>
      <c r="X14" s="112">
        <v>4800</v>
      </c>
      <c r="Y14" s="104">
        <v>12</v>
      </c>
      <c r="Z14" s="181">
        <v>1</v>
      </c>
      <c r="AA14" s="183">
        <v>3098.74</v>
      </c>
      <c r="AB14" s="245">
        <v>1250</v>
      </c>
    </row>
    <row r="15" spans="1:28" ht="20.25" customHeight="1">
      <c r="A15" s="99">
        <f t="shared" si="1"/>
        <v>5</v>
      </c>
      <c r="B15" s="153" t="s">
        <v>198</v>
      </c>
      <c r="C15" s="154" t="s">
        <v>199</v>
      </c>
      <c r="D15" s="100"/>
      <c r="E15" s="101" t="s">
        <v>44</v>
      </c>
      <c r="F15" s="102"/>
      <c r="G15" s="103">
        <v>3</v>
      </c>
      <c r="H15" s="104"/>
      <c r="I15" s="104">
        <v>62</v>
      </c>
      <c r="J15" s="105" t="s">
        <v>47</v>
      </c>
      <c r="K15" s="105" t="s">
        <v>48</v>
      </c>
      <c r="L15" s="105" t="s">
        <v>47</v>
      </c>
      <c r="M15" s="105" t="s">
        <v>47</v>
      </c>
      <c r="N15" s="106">
        <v>4601</v>
      </c>
      <c r="O15" s="107">
        <v>39413</v>
      </c>
      <c r="P15" s="105">
        <v>2</v>
      </c>
      <c r="Q15" s="105">
        <v>1</v>
      </c>
      <c r="R15" s="105">
        <f t="shared" si="0"/>
        <v>3</v>
      </c>
      <c r="S15" s="106">
        <v>0</v>
      </c>
      <c r="T15" s="108">
        <v>0</v>
      </c>
      <c r="U15" s="109">
        <v>0</v>
      </c>
      <c r="V15" s="110"/>
      <c r="W15" s="111">
        <v>1744</v>
      </c>
      <c r="X15" s="112">
        <v>3600</v>
      </c>
      <c r="Y15" s="104">
        <v>12</v>
      </c>
      <c r="Z15" s="181">
        <v>1</v>
      </c>
      <c r="AA15" s="183">
        <v>3098.74</v>
      </c>
      <c r="AB15" s="245">
        <v>1250</v>
      </c>
    </row>
    <row r="16" spans="1:28" ht="20.25" customHeight="1">
      <c r="A16" s="99">
        <f t="shared" si="1"/>
        <v>6</v>
      </c>
      <c r="B16" s="153" t="s">
        <v>213</v>
      </c>
      <c r="C16" s="154" t="s">
        <v>214</v>
      </c>
      <c r="D16" s="100"/>
      <c r="E16" s="101" t="s">
        <v>44</v>
      </c>
      <c r="F16" s="102"/>
      <c r="G16" s="103">
        <v>4</v>
      </c>
      <c r="H16" s="104"/>
      <c r="I16" s="104">
        <v>70</v>
      </c>
      <c r="J16" s="105" t="s">
        <v>47</v>
      </c>
      <c r="K16" s="105" t="s">
        <v>48</v>
      </c>
      <c r="L16" s="105" t="s">
        <v>47</v>
      </c>
      <c r="M16" s="105" t="s">
        <v>47</v>
      </c>
      <c r="N16" s="106">
        <v>3564</v>
      </c>
      <c r="O16" s="107">
        <v>36788</v>
      </c>
      <c r="P16" s="105">
        <v>3</v>
      </c>
      <c r="Q16" s="105">
        <v>2</v>
      </c>
      <c r="R16" s="105">
        <f t="shared" si="0"/>
        <v>5</v>
      </c>
      <c r="S16" s="106">
        <v>0</v>
      </c>
      <c r="T16" s="108">
        <v>0</v>
      </c>
      <c r="U16" s="109">
        <v>0</v>
      </c>
      <c r="V16" s="110"/>
      <c r="W16" s="111">
        <v>1807</v>
      </c>
      <c r="X16" s="112">
        <v>3600</v>
      </c>
      <c r="Y16" s="104">
        <v>12</v>
      </c>
      <c r="Z16" s="181">
        <v>1</v>
      </c>
      <c r="AA16" s="183">
        <v>3098.74</v>
      </c>
      <c r="AB16" s="245">
        <v>1250</v>
      </c>
    </row>
    <row r="17" spans="1:28" ht="20.25" customHeight="1">
      <c r="A17" s="99">
        <f t="shared" si="1"/>
        <v>7</v>
      </c>
      <c r="B17" s="153" t="s">
        <v>219</v>
      </c>
      <c r="C17" s="154" t="s">
        <v>220</v>
      </c>
      <c r="D17" s="100"/>
      <c r="E17" s="101" t="s">
        <v>44</v>
      </c>
      <c r="F17" s="102"/>
      <c r="G17" s="103">
        <v>3</v>
      </c>
      <c r="H17" s="104"/>
      <c r="I17" s="104">
        <v>60</v>
      </c>
      <c r="J17" s="105" t="s">
        <v>47</v>
      </c>
      <c r="K17" s="105" t="s">
        <v>48</v>
      </c>
      <c r="L17" s="105" t="s">
        <v>47</v>
      </c>
      <c r="M17" s="105" t="s">
        <v>47</v>
      </c>
      <c r="N17" s="106">
        <v>4609</v>
      </c>
      <c r="O17" s="107">
        <v>35993</v>
      </c>
      <c r="P17" s="105">
        <v>1</v>
      </c>
      <c r="Q17" s="105">
        <v>2</v>
      </c>
      <c r="R17" s="105">
        <f t="shared" si="0"/>
        <v>3</v>
      </c>
      <c r="S17" s="106">
        <v>0</v>
      </c>
      <c r="T17" s="108">
        <v>0</v>
      </c>
      <c r="U17" s="109">
        <v>0</v>
      </c>
      <c r="V17" s="110"/>
      <c r="W17" s="111">
        <v>2077</v>
      </c>
      <c r="X17" s="112">
        <v>929.62</v>
      </c>
      <c r="Y17" s="104">
        <v>12</v>
      </c>
      <c r="Z17" s="181">
        <f>SUM(X17/W17)</f>
        <v>0.44757823784304285</v>
      </c>
      <c r="AA17" s="183">
        <v>638.84</v>
      </c>
      <c r="AB17" s="245">
        <v>638.84</v>
      </c>
    </row>
    <row r="18" spans="1:28" ht="20.25" customHeight="1">
      <c r="A18" s="99">
        <f t="shared" si="1"/>
        <v>8</v>
      </c>
      <c r="B18" s="153" t="s">
        <v>142</v>
      </c>
      <c r="C18" s="154" t="s">
        <v>143</v>
      </c>
      <c r="D18" s="100" t="s">
        <v>110</v>
      </c>
      <c r="E18" s="101" t="s">
        <v>44</v>
      </c>
      <c r="F18" s="102"/>
      <c r="G18" s="103">
        <v>3</v>
      </c>
      <c r="H18" s="104"/>
      <c r="I18" s="104">
        <v>70</v>
      </c>
      <c r="J18" s="105" t="s">
        <v>47</v>
      </c>
      <c r="K18" s="105" t="s">
        <v>48</v>
      </c>
      <c r="L18" s="105" t="s">
        <v>47</v>
      </c>
      <c r="M18" s="105" t="s">
        <v>47</v>
      </c>
      <c r="N18" s="106">
        <v>3147</v>
      </c>
      <c r="O18" s="107">
        <v>40016</v>
      </c>
      <c r="P18" s="105">
        <v>1</v>
      </c>
      <c r="Q18" s="105">
        <v>2</v>
      </c>
      <c r="R18" s="105">
        <f t="shared" si="0"/>
        <v>3</v>
      </c>
      <c r="S18" s="106">
        <v>1</v>
      </c>
      <c r="T18" s="108">
        <v>0</v>
      </c>
      <c r="U18" s="109">
        <v>0</v>
      </c>
      <c r="V18" s="110"/>
      <c r="W18" s="111">
        <v>2240</v>
      </c>
      <c r="X18" s="112">
        <v>3600</v>
      </c>
      <c r="Y18" s="104">
        <v>12</v>
      </c>
      <c r="Z18" s="181">
        <v>1</v>
      </c>
      <c r="AA18" s="183">
        <v>3098.74</v>
      </c>
      <c r="AB18" s="245">
        <v>1250</v>
      </c>
    </row>
    <row r="19" spans="1:28" ht="20.25" customHeight="1">
      <c r="A19" s="99">
        <f t="shared" si="1"/>
        <v>9</v>
      </c>
      <c r="B19" s="153" t="s">
        <v>320</v>
      </c>
      <c r="C19" s="154" t="s">
        <v>321</v>
      </c>
      <c r="D19" s="100"/>
      <c r="E19" s="101" t="s">
        <v>44</v>
      </c>
      <c r="F19" s="102"/>
      <c r="G19" s="103">
        <v>4</v>
      </c>
      <c r="H19" s="104"/>
      <c r="I19" s="104">
        <v>90</v>
      </c>
      <c r="J19" s="105" t="s">
        <v>47</v>
      </c>
      <c r="K19" s="105" t="s">
        <v>48</v>
      </c>
      <c r="L19" s="105" t="s">
        <v>47</v>
      </c>
      <c r="M19" s="105" t="s">
        <v>47</v>
      </c>
      <c r="N19" s="106">
        <v>1015</v>
      </c>
      <c r="O19" s="107">
        <v>40963</v>
      </c>
      <c r="P19" s="105">
        <v>2</v>
      </c>
      <c r="Q19" s="105">
        <v>1</v>
      </c>
      <c r="R19" s="105">
        <f t="shared" si="0"/>
        <v>3</v>
      </c>
      <c r="S19" s="106">
        <v>0</v>
      </c>
      <c r="T19" s="108">
        <v>0</v>
      </c>
      <c r="U19" s="109">
        <v>0</v>
      </c>
      <c r="V19" s="110"/>
      <c r="W19" s="111">
        <v>2341</v>
      </c>
      <c r="X19" s="112">
        <v>4200</v>
      </c>
      <c r="Y19" s="104">
        <v>12</v>
      </c>
      <c r="Z19" s="181">
        <v>1</v>
      </c>
      <c r="AA19" s="183">
        <v>3098.74</v>
      </c>
      <c r="AB19" s="245">
        <v>1250</v>
      </c>
    </row>
    <row r="20" spans="1:28" ht="20.25" customHeight="1">
      <c r="A20" s="99">
        <f t="shared" si="1"/>
        <v>10</v>
      </c>
      <c r="B20" s="153" t="s">
        <v>57</v>
      </c>
      <c r="C20" s="154" t="s">
        <v>58</v>
      </c>
      <c r="D20" s="100"/>
      <c r="E20" s="101" t="s">
        <v>44</v>
      </c>
      <c r="F20" s="102"/>
      <c r="G20" s="103">
        <v>4</v>
      </c>
      <c r="H20" s="104"/>
      <c r="I20" s="104">
        <v>90</v>
      </c>
      <c r="J20" s="105" t="s">
        <v>47</v>
      </c>
      <c r="K20" s="105" t="s">
        <v>48</v>
      </c>
      <c r="L20" s="105" t="s">
        <v>47</v>
      </c>
      <c r="M20" s="105" t="s">
        <v>47</v>
      </c>
      <c r="N20" s="106"/>
      <c r="O20" s="107">
        <v>40575</v>
      </c>
      <c r="P20" s="105">
        <v>2</v>
      </c>
      <c r="Q20" s="105">
        <v>2</v>
      </c>
      <c r="R20" s="105">
        <f t="shared" si="0"/>
        <v>4</v>
      </c>
      <c r="S20" s="106">
        <v>0</v>
      </c>
      <c r="T20" s="108">
        <v>1</v>
      </c>
      <c r="U20" s="109">
        <v>0</v>
      </c>
      <c r="V20" s="110"/>
      <c r="W20" s="111">
        <v>2800</v>
      </c>
      <c r="X20" s="112">
        <v>4800</v>
      </c>
      <c r="Y20" s="104">
        <v>12</v>
      </c>
      <c r="Z20" s="181">
        <v>1</v>
      </c>
      <c r="AA20" s="183">
        <v>3098.74</v>
      </c>
      <c r="AB20" s="245">
        <v>1250</v>
      </c>
    </row>
    <row r="21" spans="1:28" ht="20.25" customHeight="1">
      <c r="A21" s="99">
        <f t="shared" si="1"/>
        <v>11</v>
      </c>
      <c r="B21" s="153" t="s">
        <v>136</v>
      </c>
      <c r="C21" s="154" t="s">
        <v>274</v>
      </c>
      <c r="D21" s="100"/>
      <c r="E21" s="101" t="s">
        <v>44</v>
      </c>
      <c r="F21" s="102"/>
      <c r="G21" s="103">
        <v>4</v>
      </c>
      <c r="H21" s="104"/>
      <c r="I21" s="104">
        <v>80</v>
      </c>
      <c r="J21" s="105" t="s">
        <v>47</v>
      </c>
      <c r="K21" s="105" t="s">
        <v>48</v>
      </c>
      <c r="L21" s="105" t="s">
        <v>47</v>
      </c>
      <c r="M21" s="105" t="s">
        <v>47</v>
      </c>
      <c r="N21" s="106">
        <v>3321</v>
      </c>
      <c r="O21" s="107">
        <v>38229</v>
      </c>
      <c r="P21" s="105">
        <v>3</v>
      </c>
      <c r="Q21" s="105">
        <v>2</v>
      </c>
      <c r="R21" s="105">
        <f t="shared" si="0"/>
        <v>5</v>
      </c>
      <c r="S21" s="106">
        <v>0</v>
      </c>
      <c r="T21" s="108">
        <v>0</v>
      </c>
      <c r="U21" s="109">
        <v>0</v>
      </c>
      <c r="V21" s="110"/>
      <c r="W21" s="111">
        <v>2804</v>
      </c>
      <c r="X21" s="112">
        <v>3360</v>
      </c>
      <c r="Y21" s="104">
        <v>12</v>
      </c>
      <c r="Z21" s="181">
        <v>1</v>
      </c>
      <c r="AA21" s="183">
        <v>2967.44</v>
      </c>
      <c r="AB21" s="245">
        <v>1250</v>
      </c>
    </row>
    <row r="22" spans="1:28" ht="20.25" customHeight="1">
      <c r="A22" s="99">
        <f t="shared" si="1"/>
        <v>12</v>
      </c>
      <c r="B22" s="153" t="s">
        <v>196</v>
      </c>
      <c r="C22" s="154" t="s">
        <v>197</v>
      </c>
      <c r="D22" s="100"/>
      <c r="E22" s="101" t="s">
        <v>44</v>
      </c>
      <c r="F22" s="102"/>
      <c r="G22" s="103">
        <v>3.5</v>
      </c>
      <c r="H22" s="104"/>
      <c r="I22" s="104">
        <v>80</v>
      </c>
      <c r="J22" s="105" t="s">
        <v>47</v>
      </c>
      <c r="K22" s="105" t="s">
        <v>48</v>
      </c>
      <c r="L22" s="105" t="s">
        <v>47</v>
      </c>
      <c r="M22" s="105" t="s">
        <v>47</v>
      </c>
      <c r="N22" s="106">
        <v>1225</v>
      </c>
      <c r="O22" s="107">
        <v>40973</v>
      </c>
      <c r="P22" s="105">
        <v>0</v>
      </c>
      <c r="Q22" s="105">
        <v>2</v>
      </c>
      <c r="R22" s="105">
        <f t="shared" si="0"/>
        <v>2</v>
      </c>
      <c r="S22" s="106">
        <v>0</v>
      </c>
      <c r="T22" s="108">
        <v>0</v>
      </c>
      <c r="U22" s="109">
        <v>0</v>
      </c>
      <c r="V22" s="110"/>
      <c r="W22" s="111">
        <v>2995</v>
      </c>
      <c r="X22" s="112">
        <v>2640</v>
      </c>
      <c r="Y22" s="104">
        <v>12</v>
      </c>
      <c r="Z22" s="181">
        <f>SUM(X22/W22)</f>
        <v>0.8814691151919867</v>
      </c>
      <c r="AA22" s="183">
        <v>2234.7</v>
      </c>
      <c r="AB22" s="245">
        <v>1250</v>
      </c>
    </row>
    <row r="23" spans="1:28" ht="20.25" customHeight="1">
      <c r="A23" s="99">
        <f t="shared" si="1"/>
        <v>13</v>
      </c>
      <c r="B23" s="153" t="s">
        <v>131</v>
      </c>
      <c r="C23" s="154" t="s">
        <v>132</v>
      </c>
      <c r="D23" s="100"/>
      <c r="E23" s="101" t="s">
        <v>44</v>
      </c>
      <c r="F23" s="102"/>
      <c r="G23" s="103">
        <v>3</v>
      </c>
      <c r="H23" s="104"/>
      <c r="I23" s="104">
        <v>45</v>
      </c>
      <c r="J23" s="105" t="s">
        <v>47</v>
      </c>
      <c r="K23" s="105" t="s">
        <v>48</v>
      </c>
      <c r="L23" s="105" t="s">
        <v>47</v>
      </c>
      <c r="M23" s="105" t="s">
        <v>47</v>
      </c>
      <c r="N23" s="106">
        <v>1204</v>
      </c>
      <c r="O23" s="107">
        <v>40611</v>
      </c>
      <c r="P23" s="105">
        <v>1</v>
      </c>
      <c r="Q23" s="105">
        <v>2</v>
      </c>
      <c r="R23" s="105">
        <f t="shared" si="0"/>
        <v>3</v>
      </c>
      <c r="S23" s="106">
        <v>0</v>
      </c>
      <c r="T23" s="108">
        <v>0</v>
      </c>
      <c r="U23" s="109">
        <v>0</v>
      </c>
      <c r="V23" s="110"/>
      <c r="W23" s="111">
        <v>2959</v>
      </c>
      <c r="X23" s="112">
        <v>2400</v>
      </c>
      <c r="Y23" s="104">
        <v>12</v>
      </c>
      <c r="Z23" s="181">
        <f>SUM(X23/W23)</f>
        <v>0.8110848259547144</v>
      </c>
      <c r="AA23" s="183">
        <v>1985.74</v>
      </c>
      <c r="AB23" s="245">
        <v>1250</v>
      </c>
    </row>
    <row r="24" spans="1:28" ht="20.25" customHeight="1">
      <c r="A24" s="99">
        <f t="shared" si="1"/>
        <v>14</v>
      </c>
      <c r="B24" s="153" t="s">
        <v>62</v>
      </c>
      <c r="C24" s="154" t="s">
        <v>63</v>
      </c>
      <c r="D24" s="100"/>
      <c r="E24" s="101" t="s">
        <v>44</v>
      </c>
      <c r="F24" s="102"/>
      <c r="G24" s="103">
        <v>2</v>
      </c>
      <c r="H24" s="104"/>
      <c r="I24" s="104">
        <v>40</v>
      </c>
      <c r="J24" s="105" t="s">
        <v>47</v>
      </c>
      <c r="K24" s="105" t="s">
        <v>48</v>
      </c>
      <c r="L24" s="105" t="s">
        <v>47</v>
      </c>
      <c r="M24" s="105" t="s">
        <v>47</v>
      </c>
      <c r="N24" s="106">
        <v>1058</v>
      </c>
      <c r="O24" s="107">
        <v>35851</v>
      </c>
      <c r="P24" s="105">
        <v>0</v>
      </c>
      <c r="Q24" s="105">
        <v>2</v>
      </c>
      <c r="R24" s="105">
        <f t="shared" si="0"/>
        <v>2</v>
      </c>
      <c r="S24" s="106">
        <v>0</v>
      </c>
      <c r="T24" s="108">
        <v>0</v>
      </c>
      <c r="U24" s="109">
        <v>0</v>
      </c>
      <c r="V24" s="110"/>
      <c r="W24" s="111">
        <v>2973</v>
      </c>
      <c r="X24" s="112">
        <v>1500</v>
      </c>
      <c r="Y24" s="104">
        <v>12</v>
      </c>
      <c r="Z24" s="181">
        <f>SUM(X24/W24)</f>
        <v>0.5045408678102926</v>
      </c>
      <c r="AA24" s="183">
        <v>1083.78</v>
      </c>
      <c r="AB24" s="245">
        <v>1083.78</v>
      </c>
    </row>
    <row r="25" spans="1:28" ht="20.25" customHeight="1">
      <c r="A25" s="99">
        <f t="shared" si="1"/>
        <v>15</v>
      </c>
      <c r="B25" s="153" t="s">
        <v>249</v>
      </c>
      <c r="C25" s="154" t="s">
        <v>250</v>
      </c>
      <c r="D25" s="100"/>
      <c r="E25" s="101" t="s">
        <v>44</v>
      </c>
      <c r="F25" s="102"/>
      <c r="G25" s="103">
        <v>4</v>
      </c>
      <c r="H25" s="104"/>
      <c r="I25" s="104">
        <v>90</v>
      </c>
      <c r="J25" s="105" t="s">
        <v>47</v>
      </c>
      <c r="K25" s="105" t="s">
        <v>48</v>
      </c>
      <c r="L25" s="105" t="s">
        <v>47</v>
      </c>
      <c r="M25" s="105" t="s">
        <v>47</v>
      </c>
      <c r="N25" s="106">
        <v>4038</v>
      </c>
      <c r="O25" s="107">
        <v>41143</v>
      </c>
      <c r="P25" s="105">
        <v>1</v>
      </c>
      <c r="Q25" s="105">
        <v>2</v>
      </c>
      <c r="R25" s="105">
        <f t="shared" si="0"/>
        <v>3</v>
      </c>
      <c r="S25" s="106">
        <v>0</v>
      </c>
      <c r="T25" s="108">
        <v>0</v>
      </c>
      <c r="U25" s="117">
        <v>0</v>
      </c>
      <c r="V25" s="118"/>
      <c r="W25" s="111">
        <v>3298</v>
      </c>
      <c r="X25" s="112">
        <v>4200</v>
      </c>
      <c r="Y25" s="104">
        <v>12</v>
      </c>
      <c r="Z25" s="181">
        <v>1</v>
      </c>
      <c r="AA25" s="183">
        <v>3098.74</v>
      </c>
      <c r="AB25" s="245">
        <v>1250</v>
      </c>
    </row>
    <row r="26" spans="1:28" ht="20.25" customHeight="1">
      <c r="A26" s="99">
        <f t="shared" si="1"/>
        <v>16</v>
      </c>
      <c r="B26" s="153" t="s">
        <v>123</v>
      </c>
      <c r="C26" s="154" t="s">
        <v>269</v>
      </c>
      <c r="D26" s="100"/>
      <c r="E26" s="101" t="s">
        <v>44</v>
      </c>
      <c r="F26" s="102"/>
      <c r="G26" s="103">
        <v>4</v>
      </c>
      <c r="H26" s="104"/>
      <c r="I26" s="104">
        <v>90</v>
      </c>
      <c r="J26" s="105" t="s">
        <v>47</v>
      </c>
      <c r="K26" s="105" t="s">
        <v>48</v>
      </c>
      <c r="L26" s="105" t="s">
        <v>47</v>
      </c>
      <c r="M26" s="105" t="s">
        <v>47</v>
      </c>
      <c r="N26" s="106">
        <v>2472</v>
      </c>
      <c r="O26" s="107">
        <v>38873</v>
      </c>
      <c r="P26" s="105">
        <v>0</v>
      </c>
      <c r="Q26" s="105">
        <v>1</v>
      </c>
      <c r="R26" s="105">
        <f t="shared" si="0"/>
        <v>1</v>
      </c>
      <c r="S26" s="106">
        <v>0</v>
      </c>
      <c r="T26" s="108">
        <v>0</v>
      </c>
      <c r="U26" s="117">
        <v>0</v>
      </c>
      <c r="V26" s="118"/>
      <c r="W26" s="111">
        <v>3300</v>
      </c>
      <c r="X26" s="112">
        <v>3840</v>
      </c>
      <c r="Y26" s="104">
        <v>12</v>
      </c>
      <c r="Z26" s="181">
        <f>SUM(X26/W26)</f>
        <v>1.1636363636363636</v>
      </c>
      <c r="AA26" s="183">
        <v>3098.74</v>
      </c>
      <c r="AB26" s="245">
        <v>1250</v>
      </c>
    </row>
    <row r="27" spans="1:28" ht="20.25" customHeight="1">
      <c r="A27" s="99">
        <f t="shared" si="1"/>
        <v>17</v>
      </c>
      <c r="B27" s="153" t="s">
        <v>318</v>
      </c>
      <c r="C27" s="154" t="s">
        <v>319</v>
      </c>
      <c r="D27" s="100"/>
      <c r="E27" s="101" t="s">
        <v>44</v>
      </c>
      <c r="F27" s="102"/>
      <c r="G27" s="103">
        <v>3</v>
      </c>
      <c r="H27" s="104"/>
      <c r="I27" s="104">
        <v>60</v>
      </c>
      <c r="J27" s="105" t="s">
        <v>47</v>
      </c>
      <c r="K27" s="105" t="s">
        <v>48</v>
      </c>
      <c r="L27" s="105" t="s">
        <v>47</v>
      </c>
      <c r="M27" s="105" t="s">
        <v>47</v>
      </c>
      <c r="N27" s="106">
        <v>2083</v>
      </c>
      <c r="O27" s="107">
        <v>41394</v>
      </c>
      <c r="P27" s="105">
        <v>1</v>
      </c>
      <c r="Q27" s="105">
        <v>2</v>
      </c>
      <c r="R27" s="105">
        <f t="shared" si="0"/>
        <v>3</v>
      </c>
      <c r="S27" s="106">
        <v>0</v>
      </c>
      <c r="T27" s="108">
        <v>0</v>
      </c>
      <c r="U27" s="117">
        <v>0</v>
      </c>
      <c r="V27" s="118"/>
      <c r="W27" s="111">
        <v>3400</v>
      </c>
      <c r="X27" s="112">
        <v>3360</v>
      </c>
      <c r="Y27" s="104">
        <v>9</v>
      </c>
      <c r="Z27" s="181">
        <f>SUM(X27/W27)</f>
        <v>0.9882352941176471</v>
      </c>
      <c r="AA27" s="183">
        <v>2162.99</v>
      </c>
      <c r="AB27" s="183">
        <v>950</v>
      </c>
    </row>
    <row r="28" spans="1:28" ht="20.25" customHeight="1">
      <c r="A28" s="99">
        <f t="shared" si="1"/>
        <v>18</v>
      </c>
      <c r="B28" s="153" t="s">
        <v>188</v>
      </c>
      <c r="C28" s="154" t="s">
        <v>189</v>
      </c>
      <c r="D28" s="100"/>
      <c r="E28" s="101" t="s">
        <v>44</v>
      </c>
      <c r="F28" s="102"/>
      <c r="G28" s="103">
        <v>4</v>
      </c>
      <c r="H28" s="104"/>
      <c r="I28" s="104">
        <v>75</v>
      </c>
      <c r="J28" s="105" t="s">
        <v>47</v>
      </c>
      <c r="K28" s="105" t="s">
        <v>48</v>
      </c>
      <c r="L28" s="105" t="s">
        <v>47</v>
      </c>
      <c r="M28" s="105" t="s">
        <v>47</v>
      </c>
      <c r="N28" s="106">
        <v>3536</v>
      </c>
      <c r="O28" s="107">
        <v>41102</v>
      </c>
      <c r="P28" s="105">
        <v>2</v>
      </c>
      <c r="Q28" s="105">
        <v>2</v>
      </c>
      <c r="R28" s="105">
        <f t="shared" si="0"/>
        <v>4</v>
      </c>
      <c r="S28" s="106">
        <v>0</v>
      </c>
      <c r="T28" s="108">
        <v>1</v>
      </c>
      <c r="U28" s="117">
        <v>0</v>
      </c>
      <c r="V28" s="118"/>
      <c r="W28" s="111">
        <v>3432</v>
      </c>
      <c r="X28" s="112">
        <v>4200</v>
      </c>
      <c r="Y28" s="104">
        <v>12</v>
      </c>
      <c r="Z28" s="181">
        <v>1</v>
      </c>
      <c r="AA28" s="183">
        <v>3098.74</v>
      </c>
      <c r="AB28" s="183">
        <v>1250</v>
      </c>
    </row>
    <row r="29" spans="1:28" ht="20.25" customHeight="1">
      <c r="A29" s="99">
        <f t="shared" si="1"/>
        <v>19</v>
      </c>
      <c r="B29" s="153" t="s">
        <v>224</v>
      </c>
      <c r="C29" s="154" t="s">
        <v>225</v>
      </c>
      <c r="D29" s="100"/>
      <c r="E29" s="101" t="s">
        <v>44</v>
      </c>
      <c r="F29" s="102"/>
      <c r="G29" s="103">
        <v>2</v>
      </c>
      <c r="H29" s="104"/>
      <c r="I29" s="104">
        <v>60</v>
      </c>
      <c r="J29" s="105" t="s">
        <v>47</v>
      </c>
      <c r="K29" s="105" t="s">
        <v>48</v>
      </c>
      <c r="L29" s="105" t="s">
        <v>47</v>
      </c>
      <c r="M29" s="105" t="s">
        <v>47</v>
      </c>
      <c r="N29" s="106">
        <v>2774</v>
      </c>
      <c r="O29" s="107">
        <v>41050</v>
      </c>
      <c r="P29" s="105">
        <v>3</v>
      </c>
      <c r="Q29" s="105">
        <v>2</v>
      </c>
      <c r="R29" s="105">
        <v>5</v>
      </c>
      <c r="S29" s="106">
        <v>0</v>
      </c>
      <c r="T29" s="108">
        <v>0</v>
      </c>
      <c r="U29" s="117">
        <v>0</v>
      </c>
      <c r="V29" s="118"/>
      <c r="W29" s="111">
        <v>3480</v>
      </c>
      <c r="X29" s="112">
        <v>2400</v>
      </c>
      <c r="Y29" s="104">
        <v>12</v>
      </c>
      <c r="Z29" s="181">
        <f>SUM(X29/W29)</f>
        <v>0.6896551724137931</v>
      </c>
      <c r="AA29" s="183">
        <v>1912.8</v>
      </c>
      <c r="AB29" s="183">
        <v>1250</v>
      </c>
    </row>
    <row r="30" spans="1:28" ht="20.25" customHeight="1">
      <c r="A30" s="99">
        <f t="shared" si="1"/>
        <v>20</v>
      </c>
      <c r="B30" s="153" t="s">
        <v>150</v>
      </c>
      <c r="C30" s="154" t="s">
        <v>151</v>
      </c>
      <c r="D30" s="100"/>
      <c r="E30" s="101" t="s">
        <v>44</v>
      </c>
      <c r="F30" s="102"/>
      <c r="G30" s="103">
        <v>4</v>
      </c>
      <c r="H30" s="104"/>
      <c r="I30" s="104">
        <v>90</v>
      </c>
      <c r="J30" s="105" t="s">
        <v>47</v>
      </c>
      <c r="K30" s="105" t="s">
        <v>48</v>
      </c>
      <c r="L30" s="105" t="s">
        <v>47</v>
      </c>
      <c r="M30" s="105" t="s">
        <v>47</v>
      </c>
      <c r="N30" s="106">
        <v>1959</v>
      </c>
      <c r="O30" s="239">
        <v>39209</v>
      </c>
      <c r="P30" s="105">
        <v>1</v>
      </c>
      <c r="Q30" s="105">
        <v>2</v>
      </c>
      <c r="R30" s="105">
        <f aca="true" t="shared" si="2" ref="R30:R55">SUM(P30+Q30)</f>
        <v>3</v>
      </c>
      <c r="S30" s="106">
        <v>0</v>
      </c>
      <c r="T30" s="108">
        <v>1</v>
      </c>
      <c r="U30" s="117">
        <v>0</v>
      </c>
      <c r="V30" s="118"/>
      <c r="W30" s="111">
        <v>3480</v>
      </c>
      <c r="X30" s="112">
        <v>4560</v>
      </c>
      <c r="Y30" s="104">
        <v>12</v>
      </c>
      <c r="Z30" s="181">
        <v>1</v>
      </c>
      <c r="AA30" s="183">
        <v>3098.74</v>
      </c>
      <c r="AB30" s="183">
        <v>1250</v>
      </c>
    </row>
    <row r="31" spans="1:28" ht="20.25" customHeight="1">
      <c r="A31" s="99">
        <f t="shared" si="1"/>
        <v>21</v>
      </c>
      <c r="B31" s="153" t="s">
        <v>325</v>
      </c>
      <c r="C31" s="154" t="s">
        <v>326</v>
      </c>
      <c r="D31" s="100"/>
      <c r="E31" s="101" t="s">
        <v>44</v>
      </c>
      <c r="F31" s="102"/>
      <c r="G31" s="103">
        <v>3.5</v>
      </c>
      <c r="H31" s="104"/>
      <c r="I31" s="104">
        <v>80</v>
      </c>
      <c r="J31" s="105" t="s">
        <v>47</v>
      </c>
      <c r="K31" s="105" t="s">
        <v>48</v>
      </c>
      <c r="L31" s="105" t="s">
        <v>47</v>
      </c>
      <c r="M31" s="105" t="s">
        <v>47</v>
      </c>
      <c r="N31" s="106">
        <v>295</v>
      </c>
      <c r="O31" s="107">
        <v>41523</v>
      </c>
      <c r="P31" s="105">
        <v>0</v>
      </c>
      <c r="Q31" s="105">
        <v>1</v>
      </c>
      <c r="R31" s="105">
        <f t="shared" si="2"/>
        <v>1</v>
      </c>
      <c r="S31" s="106">
        <v>0</v>
      </c>
      <c r="T31" s="108">
        <v>0</v>
      </c>
      <c r="U31" s="117">
        <v>0</v>
      </c>
      <c r="V31" s="118"/>
      <c r="W31" s="111">
        <v>3586</v>
      </c>
      <c r="X31" s="112">
        <v>3600</v>
      </c>
      <c r="Y31" s="104">
        <v>12</v>
      </c>
      <c r="Z31" s="181">
        <f aca="true" t="shared" si="3" ref="Z31:Z37">SUM(X31/W31)</f>
        <v>1.003904071388734</v>
      </c>
      <c r="AA31" s="183">
        <v>3097.96</v>
      </c>
      <c r="AB31" s="183">
        <v>1250</v>
      </c>
    </row>
    <row r="32" spans="1:28" ht="20.25" customHeight="1">
      <c r="A32" s="99">
        <f t="shared" si="1"/>
        <v>22</v>
      </c>
      <c r="B32" s="153" t="s">
        <v>100</v>
      </c>
      <c r="C32" s="154" t="s">
        <v>101</v>
      </c>
      <c r="D32" s="100"/>
      <c r="E32" s="101" t="s">
        <v>44</v>
      </c>
      <c r="F32" s="102"/>
      <c r="G32" s="103">
        <v>2</v>
      </c>
      <c r="H32" s="104"/>
      <c r="I32" s="104">
        <v>70</v>
      </c>
      <c r="J32" s="105" t="s">
        <v>47</v>
      </c>
      <c r="K32" s="105" t="s">
        <v>48</v>
      </c>
      <c r="L32" s="105" t="s">
        <v>47</v>
      </c>
      <c r="M32" s="105" t="s">
        <v>47</v>
      </c>
      <c r="N32" s="106">
        <v>766</v>
      </c>
      <c r="O32" s="107">
        <v>38393</v>
      </c>
      <c r="P32" s="105">
        <v>0</v>
      </c>
      <c r="Q32" s="105">
        <v>1</v>
      </c>
      <c r="R32" s="105">
        <f t="shared" si="2"/>
        <v>1</v>
      </c>
      <c r="S32" s="106">
        <v>1</v>
      </c>
      <c r="T32" s="108">
        <v>0</v>
      </c>
      <c r="U32" s="117">
        <v>0</v>
      </c>
      <c r="V32" s="118"/>
      <c r="W32" s="111">
        <v>3600</v>
      </c>
      <c r="X32" s="112">
        <v>1800</v>
      </c>
      <c r="Y32" s="104">
        <v>12</v>
      </c>
      <c r="Z32" s="181">
        <f t="shared" si="3"/>
        <v>0.5</v>
      </c>
      <c r="AA32" s="183">
        <v>1296</v>
      </c>
      <c r="AB32" s="183">
        <v>1250</v>
      </c>
    </row>
    <row r="33" spans="1:28" ht="20.25" customHeight="1">
      <c r="A33" s="99">
        <f t="shared" si="1"/>
        <v>23</v>
      </c>
      <c r="B33" s="153" t="s">
        <v>346</v>
      </c>
      <c r="C33" s="212" t="s">
        <v>347</v>
      </c>
      <c r="D33" s="100"/>
      <c r="E33" s="101" t="s">
        <v>44</v>
      </c>
      <c r="F33" s="102"/>
      <c r="G33" s="103">
        <v>4</v>
      </c>
      <c r="H33" s="104"/>
      <c r="I33" s="104">
        <v>90</v>
      </c>
      <c r="J33" s="105" t="s">
        <v>47</v>
      </c>
      <c r="K33" s="105" t="s">
        <v>48</v>
      </c>
      <c r="L33" s="105" t="s">
        <v>47</v>
      </c>
      <c r="M33" s="105" t="s">
        <v>47</v>
      </c>
      <c r="N33" s="106">
        <v>1486</v>
      </c>
      <c r="O33" s="107">
        <v>35865</v>
      </c>
      <c r="P33" s="105">
        <v>3</v>
      </c>
      <c r="Q33" s="105">
        <v>2</v>
      </c>
      <c r="R33" s="105">
        <f t="shared" si="2"/>
        <v>5</v>
      </c>
      <c r="S33" s="106">
        <v>0</v>
      </c>
      <c r="T33" s="108">
        <v>0</v>
      </c>
      <c r="U33" s="117">
        <v>0</v>
      </c>
      <c r="V33" s="118"/>
      <c r="W33" s="111">
        <v>3600</v>
      </c>
      <c r="X33" s="112">
        <v>1800</v>
      </c>
      <c r="Y33" s="104">
        <v>12</v>
      </c>
      <c r="Z33" s="181">
        <f t="shared" si="3"/>
        <v>0.5</v>
      </c>
      <c r="AA33" s="183">
        <v>1296</v>
      </c>
      <c r="AB33" s="183">
        <v>1250</v>
      </c>
    </row>
    <row r="34" spans="1:28" ht="20.25" customHeight="1">
      <c r="A34" s="99">
        <f t="shared" si="1"/>
        <v>24</v>
      </c>
      <c r="B34" s="153" t="s">
        <v>127</v>
      </c>
      <c r="C34" s="154" t="s">
        <v>128</v>
      </c>
      <c r="D34" s="100"/>
      <c r="E34" s="101" t="s">
        <v>44</v>
      </c>
      <c r="F34" s="102"/>
      <c r="G34" s="103">
        <v>3</v>
      </c>
      <c r="H34" s="104"/>
      <c r="I34" s="104">
        <v>80</v>
      </c>
      <c r="J34" s="105" t="s">
        <v>47</v>
      </c>
      <c r="K34" s="105" t="s">
        <v>48</v>
      </c>
      <c r="L34" s="105" t="s">
        <v>47</v>
      </c>
      <c r="M34" s="105" t="s">
        <v>47</v>
      </c>
      <c r="N34" s="106">
        <v>989</v>
      </c>
      <c r="O34" s="107">
        <v>39146</v>
      </c>
      <c r="P34" s="105">
        <v>0</v>
      </c>
      <c r="Q34" s="105">
        <v>2</v>
      </c>
      <c r="R34" s="105">
        <f t="shared" si="2"/>
        <v>2</v>
      </c>
      <c r="S34" s="106">
        <v>1</v>
      </c>
      <c r="T34" s="108">
        <v>0</v>
      </c>
      <c r="U34" s="117">
        <v>0</v>
      </c>
      <c r="V34" s="118"/>
      <c r="W34" s="111">
        <v>3718</v>
      </c>
      <c r="X34" s="112">
        <v>2400</v>
      </c>
      <c r="Y34" s="104">
        <v>12</v>
      </c>
      <c r="Z34" s="181">
        <f t="shared" si="3"/>
        <v>0.6455083378160301</v>
      </c>
      <c r="AA34" s="183">
        <v>1879.48</v>
      </c>
      <c r="AB34" s="183">
        <v>1250</v>
      </c>
    </row>
    <row r="35" spans="1:28" ht="20.25" customHeight="1">
      <c r="A35" s="99">
        <f t="shared" si="1"/>
        <v>25</v>
      </c>
      <c r="B35" s="153" t="s">
        <v>121</v>
      </c>
      <c r="C35" s="154" t="s">
        <v>122</v>
      </c>
      <c r="D35" s="100"/>
      <c r="E35" s="101" t="s">
        <v>44</v>
      </c>
      <c r="F35" s="102"/>
      <c r="G35" s="103">
        <v>3</v>
      </c>
      <c r="H35" s="104"/>
      <c r="I35" s="104">
        <v>60</v>
      </c>
      <c r="J35" s="105" t="s">
        <v>47</v>
      </c>
      <c r="K35" s="105" t="s">
        <v>48</v>
      </c>
      <c r="L35" s="105" t="s">
        <v>47</v>
      </c>
      <c r="M35" s="105" t="s">
        <v>47</v>
      </c>
      <c r="N35" s="106">
        <v>2769</v>
      </c>
      <c r="O35" s="107">
        <v>37454</v>
      </c>
      <c r="P35" s="105">
        <v>0</v>
      </c>
      <c r="Q35" s="105">
        <v>1</v>
      </c>
      <c r="R35" s="105">
        <f t="shared" si="2"/>
        <v>1</v>
      </c>
      <c r="S35" s="106">
        <v>1</v>
      </c>
      <c r="T35" s="108">
        <v>0</v>
      </c>
      <c r="U35" s="117">
        <v>0</v>
      </c>
      <c r="V35" s="118"/>
      <c r="W35" s="111">
        <v>3720</v>
      </c>
      <c r="X35" s="112">
        <v>1860</v>
      </c>
      <c r="Y35" s="104">
        <v>12</v>
      </c>
      <c r="Z35" s="181">
        <f t="shared" si="3"/>
        <v>0.5</v>
      </c>
      <c r="AA35" s="183">
        <v>1339.2</v>
      </c>
      <c r="AB35" s="183">
        <v>1250</v>
      </c>
    </row>
    <row r="36" spans="1:28" ht="20.25" customHeight="1">
      <c r="A36" s="99">
        <f t="shared" si="1"/>
        <v>26</v>
      </c>
      <c r="B36" s="153" t="s">
        <v>77</v>
      </c>
      <c r="C36" s="154" t="s">
        <v>78</v>
      </c>
      <c r="D36" s="114"/>
      <c r="E36" s="115" t="s">
        <v>44</v>
      </c>
      <c r="F36" s="116"/>
      <c r="G36" s="103">
        <v>2</v>
      </c>
      <c r="H36" s="104"/>
      <c r="I36" s="104">
        <v>60</v>
      </c>
      <c r="J36" s="105" t="s">
        <v>47</v>
      </c>
      <c r="K36" s="105" t="s">
        <v>48</v>
      </c>
      <c r="L36" s="105" t="s">
        <v>47</v>
      </c>
      <c r="M36" s="105" t="s">
        <v>47</v>
      </c>
      <c r="N36" s="106">
        <v>1874</v>
      </c>
      <c r="O36" s="107">
        <v>37382</v>
      </c>
      <c r="P36" s="105">
        <v>0</v>
      </c>
      <c r="Q36" s="105">
        <v>1</v>
      </c>
      <c r="R36" s="105">
        <f t="shared" si="2"/>
        <v>1</v>
      </c>
      <c r="S36" s="106">
        <v>0</v>
      </c>
      <c r="T36" s="108">
        <v>0</v>
      </c>
      <c r="U36" s="117">
        <v>0</v>
      </c>
      <c r="V36" s="118"/>
      <c r="W36" s="111">
        <v>3874</v>
      </c>
      <c r="X36" s="112">
        <v>2400</v>
      </c>
      <c r="Y36" s="104">
        <v>12</v>
      </c>
      <c r="Z36" s="181">
        <f t="shared" si="3"/>
        <v>0.619514713474445</v>
      </c>
      <c r="AA36" s="183">
        <v>1857.64</v>
      </c>
      <c r="AB36" s="183">
        <v>1250</v>
      </c>
    </row>
    <row r="37" spans="1:28" ht="20.25" customHeight="1">
      <c r="A37" s="99">
        <f t="shared" si="1"/>
        <v>27</v>
      </c>
      <c r="B37" s="153" t="s">
        <v>111</v>
      </c>
      <c r="C37" s="154" t="s">
        <v>112</v>
      </c>
      <c r="D37" s="114"/>
      <c r="E37" s="115" t="s">
        <v>44</v>
      </c>
      <c r="F37" s="116"/>
      <c r="G37" s="103">
        <v>3</v>
      </c>
      <c r="H37" s="104"/>
      <c r="I37" s="104">
        <v>80</v>
      </c>
      <c r="J37" s="105" t="s">
        <v>47</v>
      </c>
      <c r="K37" s="105" t="s">
        <v>48</v>
      </c>
      <c r="L37" s="105" t="s">
        <v>48</v>
      </c>
      <c r="M37" s="105" t="s">
        <v>48</v>
      </c>
      <c r="N37" s="106">
        <v>2897</v>
      </c>
      <c r="O37" s="107">
        <v>37834</v>
      </c>
      <c r="P37" s="105">
        <v>2</v>
      </c>
      <c r="Q37" s="105">
        <v>2</v>
      </c>
      <c r="R37" s="105">
        <f t="shared" si="2"/>
        <v>4</v>
      </c>
      <c r="S37" s="106">
        <v>0</v>
      </c>
      <c r="T37" s="108">
        <v>0</v>
      </c>
      <c r="U37" s="117">
        <v>0</v>
      </c>
      <c r="V37" s="118"/>
      <c r="W37" s="111">
        <v>3892</v>
      </c>
      <c r="X37" s="112">
        <v>2700</v>
      </c>
      <c r="Y37" s="104">
        <v>12</v>
      </c>
      <c r="Z37" s="181">
        <f t="shared" si="3"/>
        <v>0.6937307297019527</v>
      </c>
      <c r="AA37" s="183">
        <v>2155.12</v>
      </c>
      <c r="AB37" s="183">
        <v>1250</v>
      </c>
    </row>
    <row r="38" spans="1:28" ht="20.25" customHeight="1">
      <c r="A38" s="99">
        <f t="shared" si="1"/>
        <v>28</v>
      </c>
      <c r="B38" s="153" t="s">
        <v>372</v>
      </c>
      <c r="C38" s="154" t="s">
        <v>373</v>
      </c>
      <c r="D38" s="221"/>
      <c r="E38" s="161" t="s">
        <v>44</v>
      </c>
      <c r="F38" s="222"/>
      <c r="G38" s="103">
        <v>4</v>
      </c>
      <c r="H38" s="104"/>
      <c r="I38" s="104">
        <v>90</v>
      </c>
      <c r="J38" s="105" t="s">
        <v>47</v>
      </c>
      <c r="K38" s="105" t="s">
        <v>48</v>
      </c>
      <c r="L38" s="105" t="s">
        <v>48</v>
      </c>
      <c r="M38" s="105" t="s">
        <v>48</v>
      </c>
      <c r="N38" s="106">
        <v>4336</v>
      </c>
      <c r="O38" s="107">
        <v>41170</v>
      </c>
      <c r="P38" s="105">
        <v>1</v>
      </c>
      <c r="Q38" s="105">
        <v>2</v>
      </c>
      <c r="R38" s="105">
        <f t="shared" si="2"/>
        <v>3</v>
      </c>
      <c r="S38" s="106">
        <v>0</v>
      </c>
      <c r="T38" s="108">
        <v>0</v>
      </c>
      <c r="U38" s="117">
        <v>0</v>
      </c>
      <c r="V38" s="118"/>
      <c r="W38" s="111">
        <v>3925</v>
      </c>
      <c r="X38" s="112">
        <v>4800</v>
      </c>
      <c r="Y38" s="104">
        <v>12</v>
      </c>
      <c r="Z38" s="181">
        <v>1</v>
      </c>
      <c r="AA38" s="183">
        <v>3098.74</v>
      </c>
      <c r="AB38" s="183">
        <v>1250</v>
      </c>
    </row>
    <row r="39" spans="1:28" ht="20.25" customHeight="1">
      <c r="A39" s="99">
        <f t="shared" si="1"/>
        <v>29</v>
      </c>
      <c r="B39" s="153" t="s">
        <v>361</v>
      </c>
      <c r="C39" s="153" t="s">
        <v>362</v>
      </c>
      <c r="D39" s="121"/>
      <c r="E39" s="122" t="s">
        <v>44</v>
      </c>
      <c r="F39" s="123"/>
      <c r="G39" s="105">
        <v>4</v>
      </c>
      <c r="H39" s="104"/>
      <c r="I39" s="104">
        <v>75</v>
      </c>
      <c r="J39" s="105" t="s">
        <v>47</v>
      </c>
      <c r="K39" s="105" t="s">
        <v>48</v>
      </c>
      <c r="L39" s="105" t="s">
        <v>47</v>
      </c>
      <c r="M39" s="105" t="s">
        <v>47</v>
      </c>
      <c r="N39" s="106"/>
      <c r="O39" s="107">
        <v>41164</v>
      </c>
      <c r="P39" s="105">
        <v>0</v>
      </c>
      <c r="Q39" s="105">
        <v>1</v>
      </c>
      <c r="R39" s="105">
        <f t="shared" si="2"/>
        <v>1</v>
      </c>
      <c r="S39" s="106">
        <v>0</v>
      </c>
      <c r="T39" s="108">
        <v>0</v>
      </c>
      <c r="U39" s="109">
        <v>0</v>
      </c>
      <c r="V39" s="110"/>
      <c r="W39" s="112">
        <v>4241</v>
      </c>
      <c r="X39" s="112">
        <v>4940</v>
      </c>
      <c r="Y39" s="104">
        <v>12</v>
      </c>
      <c r="Z39" s="181">
        <v>1</v>
      </c>
      <c r="AA39" s="183">
        <v>3098.74</v>
      </c>
      <c r="AB39" s="183">
        <v>995</v>
      </c>
    </row>
    <row r="40" spans="1:28" ht="20.25" customHeight="1">
      <c r="A40" s="99">
        <f t="shared" si="1"/>
        <v>30</v>
      </c>
      <c r="B40" s="153" t="s">
        <v>203</v>
      </c>
      <c r="C40" s="154" t="s">
        <v>204</v>
      </c>
      <c r="D40" s="100"/>
      <c r="E40" s="101" t="s">
        <v>44</v>
      </c>
      <c r="F40" s="102"/>
      <c r="G40" s="103">
        <v>3</v>
      </c>
      <c r="H40" s="104"/>
      <c r="I40" s="104">
        <v>85</v>
      </c>
      <c r="J40" s="105" t="s">
        <v>47</v>
      </c>
      <c r="K40" s="105" t="s">
        <v>48</v>
      </c>
      <c r="L40" s="105" t="s">
        <v>47</v>
      </c>
      <c r="M40" s="105" t="s">
        <v>47</v>
      </c>
      <c r="N40" s="106">
        <v>154</v>
      </c>
      <c r="O40" s="107">
        <v>40556</v>
      </c>
      <c r="P40" s="105">
        <v>1</v>
      </c>
      <c r="Q40" s="105">
        <v>2</v>
      </c>
      <c r="R40" s="105">
        <f t="shared" si="2"/>
        <v>3</v>
      </c>
      <c r="S40" s="106">
        <v>0</v>
      </c>
      <c r="T40" s="108">
        <v>0</v>
      </c>
      <c r="U40" s="117">
        <v>0</v>
      </c>
      <c r="V40" s="118"/>
      <c r="W40" s="119">
        <v>4284</v>
      </c>
      <c r="X40" s="112">
        <v>3900</v>
      </c>
      <c r="Y40" s="104">
        <v>12</v>
      </c>
      <c r="Z40" s="181">
        <f>SUM(X40/W40)</f>
        <v>0.9103641456582633</v>
      </c>
      <c r="AA40" s="183">
        <v>3098.74</v>
      </c>
      <c r="AB40" s="183">
        <v>995</v>
      </c>
    </row>
    <row r="41" spans="1:28" ht="20.25" customHeight="1">
      <c r="A41" s="99">
        <f t="shared" si="1"/>
        <v>31</v>
      </c>
      <c r="B41" s="153" t="s">
        <v>157</v>
      </c>
      <c r="C41" s="154" t="s">
        <v>158</v>
      </c>
      <c r="D41" s="100"/>
      <c r="E41" s="101" t="s">
        <v>44</v>
      </c>
      <c r="F41" s="102"/>
      <c r="G41" s="103">
        <v>3.5</v>
      </c>
      <c r="H41" s="104"/>
      <c r="I41" s="104">
        <v>90</v>
      </c>
      <c r="J41" s="105" t="s">
        <v>47</v>
      </c>
      <c r="K41" s="105" t="s">
        <v>48</v>
      </c>
      <c r="L41" s="105" t="s">
        <v>47</v>
      </c>
      <c r="M41" s="105" t="s">
        <v>47</v>
      </c>
      <c r="N41" s="106">
        <v>156</v>
      </c>
      <c r="O41" s="107">
        <v>40137</v>
      </c>
      <c r="P41" s="105">
        <v>1</v>
      </c>
      <c r="Q41" s="105">
        <v>1</v>
      </c>
      <c r="R41" s="105">
        <f t="shared" si="2"/>
        <v>2</v>
      </c>
      <c r="S41" s="106">
        <v>0</v>
      </c>
      <c r="T41" s="108">
        <v>0</v>
      </c>
      <c r="U41" s="117">
        <v>0</v>
      </c>
      <c r="V41" s="118"/>
      <c r="W41" s="111">
        <v>4300</v>
      </c>
      <c r="X41" s="112">
        <v>5400</v>
      </c>
      <c r="Y41" s="104">
        <v>12</v>
      </c>
      <c r="Z41" s="181">
        <v>1</v>
      </c>
      <c r="AA41" s="183">
        <v>3098.74</v>
      </c>
      <c r="AB41" s="183">
        <v>995</v>
      </c>
    </row>
    <row r="42" spans="1:28" ht="20.25" customHeight="1">
      <c r="A42" s="99">
        <f t="shared" si="1"/>
        <v>32</v>
      </c>
      <c r="B42" s="153" t="s">
        <v>255</v>
      </c>
      <c r="C42" s="154" t="s">
        <v>256</v>
      </c>
      <c r="D42" s="100"/>
      <c r="E42" s="101" t="s">
        <v>44</v>
      </c>
      <c r="F42" s="102"/>
      <c r="G42" s="103">
        <v>4.5</v>
      </c>
      <c r="H42" s="104"/>
      <c r="I42" s="104">
        <v>100</v>
      </c>
      <c r="J42" s="105" t="s">
        <v>47</v>
      </c>
      <c r="K42" s="105" t="s">
        <v>48</v>
      </c>
      <c r="L42" s="105" t="s">
        <v>47</v>
      </c>
      <c r="M42" s="105" t="s">
        <v>47</v>
      </c>
      <c r="N42" s="106">
        <v>359</v>
      </c>
      <c r="O42" s="107">
        <v>40931</v>
      </c>
      <c r="P42" s="105">
        <v>2</v>
      </c>
      <c r="Q42" s="105">
        <v>2</v>
      </c>
      <c r="R42" s="105">
        <f t="shared" si="2"/>
        <v>4</v>
      </c>
      <c r="S42" s="106">
        <v>0</v>
      </c>
      <c r="T42" s="108">
        <v>1</v>
      </c>
      <c r="U42" s="117">
        <v>0</v>
      </c>
      <c r="V42" s="118"/>
      <c r="W42" s="111">
        <v>4592</v>
      </c>
      <c r="X42" s="112">
        <v>3000</v>
      </c>
      <c r="Y42" s="104">
        <v>12</v>
      </c>
      <c r="Z42" s="181">
        <f aca="true" t="shared" si="4" ref="Z42:Z73">SUM(X42/W42)</f>
        <v>0.6533101045296167</v>
      </c>
      <c r="AA42" s="183">
        <v>2357.12</v>
      </c>
      <c r="AB42" s="183">
        <v>995</v>
      </c>
    </row>
    <row r="43" spans="1:28" ht="20.25" customHeight="1">
      <c r="A43" s="99">
        <f t="shared" si="1"/>
        <v>33</v>
      </c>
      <c r="B43" s="153" t="s">
        <v>170</v>
      </c>
      <c r="C43" s="154" t="s">
        <v>306</v>
      </c>
      <c r="D43" s="100"/>
      <c r="E43" s="101" t="s">
        <v>44</v>
      </c>
      <c r="F43" s="102"/>
      <c r="G43" s="103">
        <v>3</v>
      </c>
      <c r="H43" s="104"/>
      <c r="I43" s="104">
        <v>90</v>
      </c>
      <c r="J43" s="105" t="s">
        <v>47</v>
      </c>
      <c r="K43" s="105" t="s">
        <v>48</v>
      </c>
      <c r="L43" s="105" t="s">
        <v>47</v>
      </c>
      <c r="M43" s="105" t="s">
        <v>47</v>
      </c>
      <c r="N43" s="106">
        <v>1307</v>
      </c>
      <c r="O43" s="107">
        <v>38852</v>
      </c>
      <c r="P43" s="105">
        <v>1</v>
      </c>
      <c r="Q43" s="105">
        <v>2</v>
      </c>
      <c r="R43" s="105">
        <f t="shared" si="2"/>
        <v>3</v>
      </c>
      <c r="S43" s="106">
        <v>0</v>
      </c>
      <c r="T43" s="108">
        <v>0</v>
      </c>
      <c r="U43" s="117">
        <v>0</v>
      </c>
      <c r="V43" s="118"/>
      <c r="W43" s="119">
        <v>4600</v>
      </c>
      <c r="X43" s="112">
        <v>3600</v>
      </c>
      <c r="Y43" s="104">
        <v>12</v>
      </c>
      <c r="Z43" s="181">
        <f t="shared" si="4"/>
        <v>0.782608695652174</v>
      </c>
      <c r="AA43" s="183">
        <v>2956</v>
      </c>
      <c r="AB43" s="183">
        <v>995</v>
      </c>
    </row>
    <row r="44" spans="1:28" ht="20.25" customHeight="1">
      <c r="A44" s="99">
        <f t="shared" si="1"/>
        <v>34</v>
      </c>
      <c r="B44" s="153" t="s">
        <v>59</v>
      </c>
      <c r="C44" s="215" t="s">
        <v>221</v>
      </c>
      <c r="D44" s="100"/>
      <c r="E44" s="101" t="s">
        <v>44</v>
      </c>
      <c r="F44" s="102"/>
      <c r="G44" s="103">
        <v>4</v>
      </c>
      <c r="H44" s="104"/>
      <c r="I44" s="104">
        <v>60</v>
      </c>
      <c r="J44" s="105" t="s">
        <v>47</v>
      </c>
      <c r="K44" s="105" t="s">
        <v>48</v>
      </c>
      <c r="L44" s="105" t="s">
        <v>47</v>
      </c>
      <c r="M44" s="105" t="s">
        <v>47</v>
      </c>
      <c r="N44" s="106">
        <v>4236</v>
      </c>
      <c r="O44" s="107">
        <v>40458</v>
      </c>
      <c r="P44" s="105">
        <v>1</v>
      </c>
      <c r="Q44" s="105">
        <v>2</v>
      </c>
      <c r="R44" s="105">
        <f t="shared" si="2"/>
        <v>3</v>
      </c>
      <c r="S44" s="106">
        <v>0</v>
      </c>
      <c r="T44" s="108">
        <v>1</v>
      </c>
      <c r="U44" s="117">
        <v>0</v>
      </c>
      <c r="V44" s="118"/>
      <c r="W44" s="111">
        <v>4680</v>
      </c>
      <c r="X44" s="112">
        <v>2340</v>
      </c>
      <c r="Y44" s="104">
        <v>12</v>
      </c>
      <c r="Z44" s="181">
        <f t="shared" si="4"/>
        <v>0.5</v>
      </c>
      <c r="AA44" s="183">
        <v>1684.8</v>
      </c>
      <c r="AB44" s="183">
        <v>995</v>
      </c>
    </row>
    <row r="45" spans="1:28" ht="20.25" customHeight="1">
      <c r="A45" s="99">
        <f t="shared" si="1"/>
        <v>35</v>
      </c>
      <c r="B45" s="153" t="s">
        <v>137</v>
      </c>
      <c r="C45" s="154" t="s">
        <v>138</v>
      </c>
      <c r="D45" s="100"/>
      <c r="E45" s="101" t="s">
        <v>44</v>
      </c>
      <c r="F45" s="102"/>
      <c r="G45" s="103">
        <v>4</v>
      </c>
      <c r="H45" s="104"/>
      <c r="I45" s="104">
        <v>80</v>
      </c>
      <c r="J45" s="105" t="s">
        <v>48</v>
      </c>
      <c r="K45" s="105" t="s">
        <v>48</v>
      </c>
      <c r="L45" s="105" t="s">
        <v>47</v>
      </c>
      <c r="M45" s="105" t="s">
        <v>47</v>
      </c>
      <c r="N45" s="106">
        <v>1794</v>
      </c>
      <c r="O45" s="107">
        <v>39931</v>
      </c>
      <c r="P45" s="105">
        <v>2</v>
      </c>
      <c r="Q45" s="105">
        <v>2</v>
      </c>
      <c r="R45" s="105">
        <f t="shared" si="2"/>
        <v>4</v>
      </c>
      <c r="S45" s="106">
        <v>0</v>
      </c>
      <c r="T45" s="108">
        <v>0</v>
      </c>
      <c r="U45" s="117">
        <v>0</v>
      </c>
      <c r="V45" s="118"/>
      <c r="W45" s="111">
        <v>4715</v>
      </c>
      <c r="X45" s="112">
        <v>3600</v>
      </c>
      <c r="Y45" s="104">
        <v>12</v>
      </c>
      <c r="Z45" s="181">
        <f t="shared" si="4"/>
        <v>0.7635206786850477</v>
      </c>
      <c r="AA45" s="183">
        <v>2939.9</v>
      </c>
      <c r="AB45" s="183">
        <v>995</v>
      </c>
    </row>
    <row r="46" spans="1:28" ht="20.25" customHeight="1">
      <c r="A46" s="99">
        <f t="shared" si="1"/>
        <v>36</v>
      </c>
      <c r="B46" s="153" t="s">
        <v>190</v>
      </c>
      <c r="C46" s="153" t="s">
        <v>191</v>
      </c>
      <c r="D46" s="100"/>
      <c r="E46" s="101" t="s">
        <v>44</v>
      </c>
      <c r="F46" s="102"/>
      <c r="G46" s="230">
        <v>2</v>
      </c>
      <c r="H46" s="231"/>
      <c r="I46" s="231">
        <v>70</v>
      </c>
      <c r="J46" s="216" t="s">
        <v>47</v>
      </c>
      <c r="K46" s="216" t="s">
        <v>48</v>
      </c>
      <c r="L46" s="216" t="s">
        <v>47</v>
      </c>
      <c r="M46" s="216" t="s">
        <v>47</v>
      </c>
      <c r="N46" s="217">
        <v>1570</v>
      </c>
      <c r="O46" s="232">
        <v>40988</v>
      </c>
      <c r="P46" s="216">
        <v>0</v>
      </c>
      <c r="Q46" s="216">
        <v>2</v>
      </c>
      <c r="R46" s="105">
        <f t="shared" si="2"/>
        <v>2</v>
      </c>
      <c r="S46" s="106">
        <v>0</v>
      </c>
      <c r="T46" s="108">
        <v>0</v>
      </c>
      <c r="U46" s="218">
        <v>0</v>
      </c>
      <c r="V46" s="8"/>
      <c r="W46" s="112">
        <v>4758</v>
      </c>
      <c r="X46" s="112">
        <v>3600</v>
      </c>
      <c r="Y46" s="104">
        <v>12</v>
      </c>
      <c r="Z46" s="181">
        <f t="shared" si="4"/>
        <v>0.7566204287515763</v>
      </c>
      <c r="AA46" s="183">
        <v>2933.88</v>
      </c>
      <c r="AB46" s="183">
        <v>995</v>
      </c>
    </row>
    <row r="47" spans="1:28" ht="21" customHeight="1">
      <c r="A47" s="99">
        <f t="shared" si="1"/>
        <v>37</v>
      </c>
      <c r="B47" s="233" t="s">
        <v>79</v>
      </c>
      <c r="C47" s="234" t="s">
        <v>80</v>
      </c>
      <c r="D47" s="160"/>
      <c r="E47" s="161" t="s">
        <v>44</v>
      </c>
      <c r="F47" s="162"/>
      <c r="G47" s="163">
        <v>4</v>
      </c>
      <c r="H47" s="164"/>
      <c r="I47" s="164">
        <v>80</v>
      </c>
      <c r="J47" s="165" t="s">
        <v>47</v>
      </c>
      <c r="K47" s="165" t="s">
        <v>48</v>
      </c>
      <c r="L47" s="165" t="s">
        <v>47</v>
      </c>
      <c r="M47" s="165" t="s">
        <v>47</v>
      </c>
      <c r="N47" s="166">
        <v>2579</v>
      </c>
      <c r="O47" s="167">
        <v>40702</v>
      </c>
      <c r="P47" s="165">
        <v>1</v>
      </c>
      <c r="Q47" s="165">
        <v>1</v>
      </c>
      <c r="R47" s="168">
        <f t="shared" si="2"/>
        <v>2</v>
      </c>
      <c r="S47" s="169">
        <v>0</v>
      </c>
      <c r="T47" s="170">
        <v>0</v>
      </c>
      <c r="U47" s="171">
        <v>0</v>
      </c>
      <c r="V47" s="172"/>
      <c r="W47" s="173">
        <v>4800</v>
      </c>
      <c r="X47" s="174">
        <v>4800</v>
      </c>
      <c r="Y47" s="171">
        <v>12</v>
      </c>
      <c r="Z47" s="182">
        <f t="shared" si="4"/>
        <v>1</v>
      </c>
      <c r="AA47" s="183">
        <v>3098.74</v>
      </c>
      <c r="AB47" s="183">
        <v>995</v>
      </c>
    </row>
    <row r="48" spans="1:28" ht="21" customHeight="1">
      <c r="A48" s="99">
        <f t="shared" si="1"/>
        <v>38</v>
      </c>
      <c r="B48" s="220" t="s">
        <v>107</v>
      </c>
      <c r="C48" s="220" t="s">
        <v>108</v>
      </c>
      <c r="D48" s="221"/>
      <c r="E48" s="161" t="s">
        <v>44</v>
      </c>
      <c r="F48" s="222"/>
      <c r="G48" s="223">
        <v>2</v>
      </c>
      <c r="H48" s="184"/>
      <c r="I48" s="184">
        <v>92</v>
      </c>
      <c r="J48" s="223" t="s">
        <v>47</v>
      </c>
      <c r="K48" s="223" t="s">
        <v>48</v>
      </c>
      <c r="L48" s="223" t="s">
        <v>47</v>
      </c>
      <c r="M48" s="223" t="s">
        <v>47</v>
      </c>
      <c r="N48" s="224">
        <v>884</v>
      </c>
      <c r="O48" s="238">
        <v>36579</v>
      </c>
      <c r="P48" s="223">
        <v>0</v>
      </c>
      <c r="Q48" s="223">
        <v>2</v>
      </c>
      <c r="R48" s="223">
        <f t="shared" si="2"/>
        <v>2</v>
      </c>
      <c r="S48" s="224">
        <v>0</v>
      </c>
      <c r="T48" s="224">
        <v>2</v>
      </c>
      <c r="U48" s="225">
        <v>0</v>
      </c>
      <c r="V48" s="226"/>
      <c r="W48" s="183">
        <v>4800</v>
      </c>
      <c r="X48" s="183">
        <v>2400</v>
      </c>
      <c r="Y48" s="184">
        <v>12</v>
      </c>
      <c r="Z48" s="182">
        <f t="shared" si="4"/>
        <v>0.5</v>
      </c>
      <c r="AA48" s="183">
        <v>1728</v>
      </c>
      <c r="AB48" s="183">
        <v>995</v>
      </c>
    </row>
    <row r="49" spans="1:28" ht="20.25" customHeight="1">
      <c r="A49" s="99">
        <f t="shared" si="1"/>
        <v>39</v>
      </c>
      <c r="B49" s="155" t="s">
        <v>298</v>
      </c>
      <c r="C49" s="156" t="s">
        <v>299</v>
      </c>
      <c r="D49" s="121"/>
      <c r="E49" s="122" t="s">
        <v>44</v>
      </c>
      <c r="F49" s="123"/>
      <c r="G49" s="124">
        <v>4</v>
      </c>
      <c r="H49" s="125"/>
      <c r="I49" s="125">
        <v>80</v>
      </c>
      <c r="J49" s="126" t="s">
        <v>47</v>
      </c>
      <c r="K49" s="126" t="s">
        <v>48</v>
      </c>
      <c r="L49" s="126" t="s">
        <v>47</v>
      </c>
      <c r="M49" s="126" t="s">
        <v>47</v>
      </c>
      <c r="N49" s="127">
        <v>2233</v>
      </c>
      <c r="O49" s="227">
        <v>37034</v>
      </c>
      <c r="P49" s="126">
        <v>2</v>
      </c>
      <c r="Q49" s="126">
        <v>2</v>
      </c>
      <c r="R49" s="105">
        <f t="shared" si="2"/>
        <v>4</v>
      </c>
      <c r="S49" s="106">
        <v>0</v>
      </c>
      <c r="T49" s="108">
        <v>0</v>
      </c>
      <c r="U49" s="117">
        <v>0</v>
      </c>
      <c r="V49" s="118"/>
      <c r="W49" s="228">
        <v>4820</v>
      </c>
      <c r="X49" s="229">
        <v>2478.99</v>
      </c>
      <c r="Y49" s="125">
        <v>12</v>
      </c>
      <c r="Z49" s="113">
        <f t="shared" si="4"/>
        <v>0.5143132780082987</v>
      </c>
      <c r="AA49" s="183">
        <v>1804.19</v>
      </c>
      <c r="AB49" s="183">
        <v>995</v>
      </c>
    </row>
    <row r="50" spans="1:28" ht="20.25" customHeight="1">
      <c r="A50" s="99">
        <f t="shared" si="1"/>
        <v>40</v>
      </c>
      <c r="B50" s="155" t="s">
        <v>265</v>
      </c>
      <c r="C50" s="156" t="s">
        <v>266</v>
      </c>
      <c r="D50" s="121"/>
      <c r="E50" s="122" t="s">
        <v>44</v>
      </c>
      <c r="F50" s="123"/>
      <c r="G50" s="124">
        <v>4</v>
      </c>
      <c r="H50" s="125"/>
      <c r="I50" s="125">
        <v>80</v>
      </c>
      <c r="J50" s="126" t="s">
        <v>47</v>
      </c>
      <c r="K50" s="126" t="s">
        <v>48</v>
      </c>
      <c r="L50" s="126" t="s">
        <v>47</v>
      </c>
      <c r="M50" s="126" t="s">
        <v>47</v>
      </c>
      <c r="N50" s="127">
        <v>2435</v>
      </c>
      <c r="O50" s="227">
        <v>38869</v>
      </c>
      <c r="P50" s="126">
        <v>0</v>
      </c>
      <c r="Q50" s="126">
        <v>3</v>
      </c>
      <c r="R50" s="105">
        <f t="shared" si="2"/>
        <v>3</v>
      </c>
      <c r="S50" s="106">
        <v>0</v>
      </c>
      <c r="T50" s="108">
        <v>0</v>
      </c>
      <c r="U50" s="117">
        <v>0</v>
      </c>
      <c r="V50" s="118"/>
      <c r="W50" s="228">
        <v>4950</v>
      </c>
      <c r="X50" s="229">
        <v>2400</v>
      </c>
      <c r="Y50" s="125">
        <v>12</v>
      </c>
      <c r="Z50" s="113">
        <f t="shared" si="4"/>
        <v>0.48484848484848486</v>
      </c>
      <c r="AA50" s="183">
        <v>1707</v>
      </c>
      <c r="AB50" s="183">
        <v>995</v>
      </c>
    </row>
    <row r="51" spans="1:28" ht="20.25" customHeight="1">
      <c r="A51" s="99">
        <f t="shared" si="1"/>
        <v>41</v>
      </c>
      <c r="B51" s="153" t="s">
        <v>73</v>
      </c>
      <c r="C51" s="154" t="s">
        <v>74</v>
      </c>
      <c r="D51" s="100"/>
      <c r="E51" s="101" t="s">
        <v>44</v>
      </c>
      <c r="F51" s="102"/>
      <c r="G51" s="103">
        <v>6.5</v>
      </c>
      <c r="H51" s="104"/>
      <c r="I51" s="104">
        <v>90</v>
      </c>
      <c r="J51" s="105" t="s">
        <v>47</v>
      </c>
      <c r="K51" s="105" t="s">
        <v>48</v>
      </c>
      <c r="L51" s="105" t="s">
        <v>47</v>
      </c>
      <c r="M51" s="105" t="s">
        <v>47</v>
      </c>
      <c r="N51" s="106">
        <v>1374</v>
      </c>
      <c r="O51" s="107">
        <v>40624</v>
      </c>
      <c r="P51" s="105">
        <v>2</v>
      </c>
      <c r="Q51" s="105">
        <v>1</v>
      </c>
      <c r="R51" s="105">
        <f t="shared" si="2"/>
        <v>3</v>
      </c>
      <c r="S51" s="106">
        <v>0</v>
      </c>
      <c r="T51" s="108">
        <v>0</v>
      </c>
      <c r="U51" s="117">
        <v>0</v>
      </c>
      <c r="V51" s="118"/>
      <c r="W51" s="111">
        <v>5000</v>
      </c>
      <c r="X51" s="112">
        <v>4320</v>
      </c>
      <c r="Y51" s="104">
        <v>12</v>
      </c>
      <c r="Z51" s="113">
        <f t="shared" si="4"/>
        <v>0.864</v>
      </c>
      <c r="AA51" s="183">
        <v>3098.74</v>
      </c>
      <c r="AB51" s="183">
        <v>995</v>
      </c>
    </row>
    <row r="52" spans="1:28" ht="20.25" customHeight="1">
      <c r="A52" s="99">
        <f t="shared" si="1"/>
        <v>42</v>
      </c>
      <c r="B52" s="153" t="s">
        <v>215</v>
      </c>
      <c r="C52" s="154" t="s">
        <v>216</v>
      </c>
      <c r="D52" s="100"/>
      <c r="E52" s="101" t="s">
        <v>44</v>
      </c>
      <c r="F52" s="102"/>
      <c r="G52" s="103">
        <v>5</v>
      </c>
      <c r="H52" s="104"/>
      <c r="I52" s="104">
        <v>95</v>
      </c>
      <c r="J52" s="105" t="s">
        <v>47</v>
      </c>
      <c r="K52" s="105" t="s">
        <v>48</v>
      </c>
      <c r="L52" s="105" t="s">
        <v>47</v>
      </c>
      <c r="M52" s="105" t="s">
        <v>47</v>
      </c>
      <c r="N52" s="106">
        <v>3654</v>
      </c>
      <c r="O52" s="107">
        <v>39350</v>
      </c>
      <c r="P52" s="105">
        <v>1</v>
      </c>
      <c r="Q52" s="105">
        <v>2</v>
      </c>
      <c r="R52" s="105">
        <f t="shared" si="2"/>
        <v>3</v>
      </c>
      <c r="S52" s="106">
        <v>0</v>
      </c>
      <c r="T52" s="108">
        <v>0</v>
      </c>
      <c r="U52" s="117">
        <v>0</v>
      </c>
      <c r="V52" s="118"/>
      <c r="W52" s="111">
        <v>5162</v>
      </c>
      <c r="X52" s="112">
        <v>4560</v>
      </c>
      <c r="Y52" s="104">
        <v>12</v>
      </c>
      <c r="Z52" s="113">
        <f t="shared" si="4"/>
        <v>0.8833785354513755</v>
      </c>
      <c r="AA52" s="183">
        <v>3098.74</v>
      </c>
      <c r="AB52" s="183">
        <v>995</v>
      </c>
    </row>
    <row r="53" spans="1:28" ht="20.25" customHeight="1">
      <c r="A53" s="99">
        <f t="shared" si="1"/>
        <v>43</v>
      </c>
      <c r="B53" s="153" t="s">
        <v>71</v>
      </c>
      <c r="C53" s="212" t="s">
        <v>72</v>
      </c>
      <c r="D53" s="100"/>
      <c r="E53" s="101" t="s">
        <v>44</v>
      </c>
      <c r="F53" s="102"/>
      <c r="G53" s="103">
        <v>4</v>
      </c>
      <c r="H53" s="104"/>
      <c r="I53" s="104">
        <v>80</v>
      </c>
      <c r="J53" s="105" t="s">
        <v>47</v>
      </c>
      <c r="K53" s="105" t="s">
        <v>48</v>
      </c>
      <c r="L53" s="105" t="s">
        <v>47</v>
      </c>
      <c r="M53" s="105" t="s">
        <v>47</v>
      </c>
      <c r="N53" s="106">
        <v>3449</v>
      </c>
      <c r="O53" s="107">
        <v>40759</v>
      </c>
      <c r="P53" s="105">
        <v>1</v>
      </c>
      <c r="Q53" s="105">
        <v>2</v>
      </c>
      <c r="R53" s="105">
        <f t="shared" si="2"/>
        <v>3</v>
      </c>
      <c r="S53" s="106">
        <v>0</v>
      </c>
      <c r="T53" s="108">
        <v>0</v>
      </c>
      <c r="U53" s="117">
        <v>0</v>
      </c>
      <c r="V53" s="118"/>
      <c r="W53" s="111">
        <v>5175</v>
      </c>
      <c r="X53" s="112">
        <v>2792.52</v>
      </c>
      <c r="Y53" s="104">
        <v>12</v>
      </c>
      <c r="Z53" s="113">
        <f t="shared" si="4"/>
        <v>0.5396173913043478</v>
      </c>
      <c r="AA53" s="183">
        <v>2068.02</v>
      </c>
      <c r="AB53" s="183">
        <v>995</v>
      </c>
    </row>
    <row r="54" spans="1:28" s="4" customFormat="1" ht="20.25" customHeight="1">
      <c r="A54" s="99">
        <f t="shared" si="1"/>
        <v>44</v>
      </c>
      <c r="B54" s="153" t="s">
        <v>348</v>
      </c>
      <c r="C54" s="154" t="s">
        <v>349</v>
      </c>
      <c r="D54" s="100"/>
      <c r="E54" s="101" t="s">
        <v>44</v>
      </c>
      <c r="F54" s="102"/>
      <c r="G54" s="103">
        <v>3</v>
      </c>
      <c r="H54" s="104"/>
      <c r="I54" s="104">
        <v>60</v>
      </c>
      <c r="J54" s="105" t="s">
        <v>47</v>
      </c>
      <c r="K54" s="105" t="s">
        <v>48</v>
      </c>
      <c r="L54" s="105" t="s">
        <v>47</v>
      </c>
      <c r="M54" s="105" t="s">
        <v>47</v>
      </c>
      <c r="N54" s="106">
        <v>3620</v>
      </c>
      <c r="O54" s="107">
        <v>40785</v>
      </c>
      <c r="P54" s="105">
        <v>2</v>
      </c>
      <c r="Q54" s="105">
        <v>2</v>
      </c>
      <c r="R54" s="105">
        <f t="shared" si="2"/>
        <v>4</v>
      </c>
      <c r="S54" s="106">
        <v>0</v>
      </c>
      <c r="T54" s="108">
        <v>0</v>
      </c>
      <c r="U54" s="117">
        <v>0</v>
      </c>
      <c r="V54" s="118"/>
      <c r="W54" s="111">
        <v>5175</v>
      </c>
      <c r="X54" s="112">
        <v>4200</v>
      </c>
      <c r="Y54" s="104">
        <v>12</v>
      </c>
      <c r="Z54" s="113">
        <f t="shared" si="4"/>
        <v>0.8115942028985508</v>
      </c>
      <c r="AA54" s="183">
        <v>3098.74</v>
      </c>
      <c r="AB54" s="183">
        <v>995</v>
      </c>
    </row>
    <row r="55" spans="1:28" s="4" customFormat="1" ht="20.25" customHeight="1">
      <c r="A55" s="99">
        <f t="shared" si="1"/>
        <v>45</v>
      </c>
      <c r="B55" s="153" t="s">
        <v>104</v>
      </c>
      <c r="C55" s="154" t="s">
        <v>105</v>
      </c>
      <c r="D55" s="100"/>
      <c r="E55" s="101" t="s">
        <v>44</v>
      </c>
      <c r="F55" s="102"/>
      <c r="G55" s="103">
        <v>3</v>
      </c>
      <c r="H55" s="104"/>
      <c r="I55" s="104">
        <v>60</v>
      </c>
      <c r="J55" s="105" t="s">
        <v>47</v>
      </c>
      <c r="K55" s="105" t="s">
        <v>48</v>
      </c>
      <c r="L55" s="105" t="s">
        <v>47</v>
      </c>
      <c r="M55" s="105" t="s">
        <v>47</v>
      </c>
      <c r="N55" s="106">
        <v>556</v>
      </c>
      <c r="O55" s="107">
        <v>35855</v>
      </c>
      <c r="P55" s="105">
        <v>0</v>
      </c>
      <c r="Q55" s="105">
        <v>1</v>
      </c>
      <c r="R55" s="105">
        <f t="shared" si="2"/>
        <v>1</v>
      </c>
      <c r="S55" s="106">
        <v>1</v>
      </c>
      <c r="T55" s="108">
        <v>0</v>
      </c>
      <c r="U55" s="117">
        <v>0</v>
      </c>
      <c r="V55" s="118"/>
      <c r="W55" s="111">
        <v>5183</v>
      </c>
      <c r="X55" s="112">
        <v>2107</v>
      </c>
      <c r="Y55" s="104">
        <v>12</v>
      </c>
      <c r="Z55" s="113">
        <f t="shared" si="4"/>
        <v>0.406521319699016</v>
      </c>
      <c r="AA55" s="183">
        <v>1381.38</v>
      </c>
      <c r="AB55" s="183">
        <v>995</v>
      </c>
    </row>
    <row r="56" spans="1:28" s="4" customFormat="1" ht="20.25" customHeight="1">
      <c r="A56" s="99">
        <f t="shared" si="1"/>
        <v>46</v>
      </c>
      <c r="B56" s="153" t="s">
        <v>300</v>
      </c>
      <c r="C56" s="154" t="s">
        <v>301</v>
      </c>
      <c r="D56" s="100"/>
      <c r="E56" s="101" t="s">
        <v>44</v>
      </c>
      <c r="F56" s="102"/>
      <c r="G56" s="103">
        <v>3</v>
      </c>
      <c r="H56" s="104"/>
      <c r="I56" s="104">
        <v>80</v>
      </c>
      <c r="J56" s="105" t="s">
        <v>47</v>
      </c>
      <c r="K56" s="105" t="s">
        <v>48</v>
      </c>
      <c r="L56" s="105" t="s">
        <v>47</v>
      </c>
      <c r="M56" s="105" t="s">
        <v>47</v>
      </c>
      <c r="N56" s="106">
        <v>1080</v>
      </c>
      <c r="O56" s="107">
        <v>39149</v>
      </c>
      <c r="P56" s="105">
        <v>1</v>
      </c>
      <c r="Q56" s="105">
        <v>2</v>
      </c>
      <c r="R56" s="105">
        <v>3</v>
      </c>
      <c r="S56" s="106">
        <v>0</v>
      </c>
      <c r="T56" s="108">
        <v>0</v>
      </c>
      <c r="U56" s="117">
        <v>0</v>
      </c>
      <c r="V56" s="118"/>
      <c r="W56" s="111">
        <v>5385</v>
      </c>
      <c r="X56" s="112">
        <v>4800</v>
      </c>
      <c r="Y56" s="104">
        <v>12</v>
      </c>
      <c r="Z56" s="113">
        <f t="shared" si="4"/>
        <v>0.8913649025069638</v>
      </c>
      <c r="AA56" s="183">
        <v>3098.74</v>
      </c>
      <c r="AB56" s="183">
        <v>995</v>
      </c>
    </row>
    <row r="57" spans="1:28" s="4" customFormat="1" ht="20.25" customHeight="1">
      <c r="A57" s="99">
        <f t="shared" si="1"/>
        <v>47</v>
      </c>
      <c r="B57" s="153" t="s">
        <v>211</v>
      </c>
      <c r="C57" s="215" t="s">
        <v>212</v>
      </c>
      <c r="D57" s="100"/>
      <c r="E57" s="101" t="s">
        <v>44</v>
      </c>
      <c r="F57" s="102"/>
      <c r="G57" s="103">
        <v>4</v>
      </c>
      <c r="H57" s="104"/>
      <c r="I57" s="104">
        <v>90</v>
      </c>
      <c r="J57" s="105" t="s">
        <v>47</v>
      </c>
      <c r="K57" s="105" t="s">
        <v>48</v>
      </c>
      <c r="L57" s="105" t="s">
        <v>47</v>
      </c>
      <c r="M57" s="105" t="s">
        <v>47</v>
      </c>
      <c r="N57" s="106">
        <v>1360</v>
      </c>
      <c r="O57" s="107">
        <v>40977</v>
      </c>
      <c r="P57" s="105">
        <v>4</v>
      </c>
      <c r="Q57" s="105">
        <v>2</v>
      </c>
      <c r="R57" s="105">
        <f aca="true" t="shared" si="5" ref="R57:R86">SUM(P57+Q57)</f>
        <v>6</v>
      </c>
      <c r="S57" s="106">
        <v>0</v>
      </c>
      <c r="T57" s="108">
        <v>0</v>
      </c>
      <c r="U57" s="117">
        <v>0</v>
      </c>
      <c r="V57" s="118"/>
      <c r="W57" s="111">
        <v>5500</v>
      </c>
      <c r="X57" s="112">
        <v>5160</v>
      </c>
      <c r="Y57" s="104">
        <v>12</v>
      </c>
      <c r="Z57" s="113">
        <f t="shared" si="4"/>
        <v>0.9381818181818182</v>
      </c>
      <c r="AA57" s="183">
        <v>3098.74</v>
      </c>
      <c r="AB57" s="183">
        <v>995</v>
      </c>
    </row>
    <row r="58" spans="1:28" s="4" customFormat="1" ht="20.25" customHeight="1">
      <c r="A58" s="99">
        <f t="shared" si="1"/>
        <v>48</v>
      </c>
      <c r="B58" s="153" t="s">
        <v>272</v>
      </c>
      <c r="C58" s="154" t="s">
        <v>237</v>
      </c>
      <c r="D58" s="100"/>
      <c r="E58" s="101" t="s">
        <v>44</v>
      </c>
      <c r="F58" s="102"/>
      <c r="G58" s="103">
        <v>3</v>
      </c>
      <c r="H58" s="104"/>
      <c r="I58" s="104">
        <v>80</v>
      </c>
      <c r="J58" s="105" t="s">
        <v>47</v>
      </c>
      <c r="K58" s="105" t="s">
        <v>48</v>
      </c>
      <c r="L58" s="105" t="s">
        <v>47</v>
      </c>
      <c r="M58" s="105" t="s">
        <v>47</v>
      </c>
      <c r="N58" s="106">
        <v>2119</v>
      </c>
      <c r="O58" s="107">
        <v>38478</v>
      </c>
      <c r="P58" s="105">
        <v>0</v>
      </c>
      <c r="Q58" s="105">
        <v>2</v>
      </c>
      <c r="R58" s="105">
        <f t="shared" si="5"/>
        <v>2</v>
      </c>
      <c r="S58" s="106">
        <v>0</v>
      </c>
      <c r="T58" s="108">
        <v>0</v>
      </c>
      <c r="U58" s="117">
        <v>0</v>
      </c>
      <c r="V58" s="118"/>
      <c r="W58" s="111">
        <v>5597</v>
      </c>
      <c r="X58" s="112">
        <v>3360</v>
      </c>
      <c r="Y58" s="104">
        <v>12</v>
      </c>
      <c r="Z58" s="113">
        <f t="shared" si="4"/>
        <v>0.6003216008576023</v>
      </c>
      <c r="AA58" s="183">
        <v>2576.42</v>
      </c>
      <c r="AB58" s="183">
        <v>995</v>
      </c>
    </row>
    <row r="59" spans="1:28" s="4" customFormat="1" ht="20.25" customHeight="1">
      <c r="A59" s="99">
        <f t="shared" si="1"/>
        <v>49</v>
      </c>
      <c r="B59" s="153" t="s">
        <v>350</v>
      </c>
      <c r="C59" s="154" t="s">
        <v>351</v>
      </c>
      <c r="D59" s="100"/>
      <c r="E59" s="101" t="s">
        <v>44</v>
      </c>
      <c r="F59" s="102"/>
      <c r="G59" s="103">
        <v>3</v>
      </c>
      <c r="H59" s="104"/>
      <c r="I59" s="104">
        <v>70</v>
      </c>
      <c r="J59" s="105" t="s">
        <v>47</v>
      </c>
      <c r="K59" s="105" t="s">
        <v>48</v>
      </c>
      <c r="L59" s="105" t="s">
        <v>47</v>
      </c>
      <c r="M59" s="105" t="s">
        <v>47</v>
      </c>
      <c r="N59" s="106">
        <v>225</v>
      </c>
      <c r="O59" s="107">
        <v>41444</v>
      </c>
      <c r="P59" s="105">
        <v>2</v>
      </c>
      <c r="Q59" s="105">
        <v>2</v>
      </c>
      <c r="R59" s="105">
        <f t="shared" si="5"/>
        <v>4</v>
      </c>
      <c r="S59" s="106">
        <v>0</v>
      </c>
      <c r="T59" s="108">
        <v>0</v>
      </c>
      <c r="U59" s="117">
        <v>0</v>
      </c>
      <c r="V59" s="118"/>
      <c r="W59" s="111">
        <v>5711</v>
      </c>
      <c r="X59" s="112">
        <v>5040</v>
      </c>
      <c r="Y59" s="104">
        <v>7</v>
      </c>
      <c r="Z59" s="113">
        <f t="shared" si="4"/>
        <v>0.882507441779023</v>
      </c>
      <c r="AA59" s="183">
        <v>2473.6</v>
      </c>
      <c r="AB59" s="183">
        <v>651.83</v>
      </c>
    </row>
    <row r="60" spans="1:28" s="4" customFormat="1" ht="20.25" customHeight="1">
      <c r="A60" s="99">
        <f t="shared" si="1"/>
        <v>50</v>
      </c>
      <c r="B60" s="153" t="s">
        <v>205</v>
      </c>
      <c r="C60" s="154" t="s">
        <v>206</v>
      </c>
      <c r="D60" s="100"/>
      <c r="E60" s="101" t="s">
        <v>44</v>
      </c>
      <c r="F60" s="102"/>
      <c r="G60" s="103">
        <v>4</v>
      </c>
      <c r="H60" s="104"/>
      <c r="I60" s="104">
        <v>80</v>
      </c>
      <c r="J60" s="105" t="s">
        <v>47</v>
      </c>
      <c r="K60" s="105" t="s">
        <v>48</v>
      </c>
      <c r="L60" s="105" t="s">
        <v>47</v>
      </c>
      <c r="M60" s="105" t="s">
        <v>47</v>
      </c>
      <c r="N60" s="106">
        <v>3066</v>
      </c>
      <c r="O60" s="107">
        <v>38912</v>
      </c>
      <c r="P60" s="105">
        <v>1</v>
      </c>
      <c r="Q60" s="105">
        <v>1</v>
      </c>
      <c r="R60" s="105">
        <f t="shared" si="5"/>
        <v>2</v>
      </c>
      <c r="S60" s="106">
        <v>0</v>
      </c>
      <c r="T60" s="108">
        <v>0</v>
      </c>
      <c r="U60" s="117">
        <v>0</v>
      </c>
      <c r="V60" s="118"/>
      <c r="W60" s="111">
        <v>5721</v>
      </c>
      <c r="X60" s="112">
        <v>3120</v>
      </c>
      <c r="Y60" s="104">
        <v>12</v>
      </c>
      <c r="Z60" s="113">
        <f t="shared" si="4"/>
        <v>0.5453592029365496</v>
      </c>
      <c r="AA60" s="183">
        <v>2319.06</v>
      </c>
      <c r="AB60" s="183">
        <v>995</v>
      </c>
    </row>
    <row r="61" spans="1:28" s="4" customFormat="1" ht="20.25" customHeight="1">
      <c r="A61" s="99">
        <f t="shared" si="1"/>
        <v>51</v>
      </c>
      <c r="B61" s="153" t="s">
        <v>159</v>
      </c>
      <c r="C61" s="154" t="s">
        <v>160</v>
      </c>
      <c r="D61" s="100"/>
      <c r="E61" s="101" t="s">
        <v>44</v>
      </c>
      <c r="F61" s="102"/>
      <c r="G61" s="103">
        <v>3</v>
      </c>
      <c r="H61" s="104"/>
      <c r="I61" s="104">
        <v>50</v>
      </c>
      <c r="J61" s="105" t="s">
        <v>47</v>
      </c>
      <c r="K61" s="105" t="s">
        <v>48</v>
      </c>
      <c r="L61" s="105" t="s">
        <v>47</v>
      </c>
      <c r="M61" s="105" t="s">
        <v>47</v>
      </c>
      <c r="N61" s="106">
        <v>1053</v>
      </c>
      <c r="O61" s="107">
        <v>39512</v>
      </c>
      <c r="P61" s="105">
        <v>2</v>
      </c>
      <c r="Q61" s="105">
        <v>1</v>
      </c>
      <c r="R61" s="105">
        <f t="shared" si="5"/>
        <v>3</v>
      </c>
      <c r="S61" s="106">
        <v>0</v>
      </c>
      <c r="T61" s="108">
        <v>0</v>
      </c>
      <c r="U61" s="117">
        <v>0</v>
      </c>
      <c r="V61" s="118"/>
      <c r="W61" s="111">
        <v>5813</v>
      </c>
      <c r="X61" s="112">
        <v>3240</v>
      </c>
      <c r="Y61" s="104">
        <v>12</v>
      </c>
      <c r="Z61" s="113">
        <f t="shared" si="4"/>
        <v>0.5573714089110614</v>
      </c>
      <c r="AA61" s="183">
        <v>2426.18</v>
      </c>
      <c r="AB61" s="183">
        <v>995</v>
      </c>
    </row>
    <row r="62" spans="1:28" s="4" customFormat="1" ht="20.25" customHeight="1">
      <c r="A62" s="99">
        <f t="shared" si="1"/>
        <v>52</v>
      </c>
      <c r="B62" s="153" t="s">
        <v>282</v>
      </c>
      <c r="C62" s="154" t="s">
        <v>283</v>
      </c>
      <c r="D62" s="100"/>
      <c r="E62" s="101" t="s">
        <v>44</v>
      </c>
      <c r="F62" s="102"/>
      <c r="G62" s="103">
        <v>4</v>
      </c>
      <c r="H62" s="104"/>
      <c r="I62" s="104">
        <v>85</v>
      </c>
      <c r="J62" s="105" t="s">
        <v>47</v>
      </c>
      <c r="K62" s="105" t="s">
        <v>48</v>
      </c>
      <c r="L62" s="105" t="s">
        <v>47</v>
      </c>
      <c r="M62" s="105" t="s">
        <v>47</v>
      </c>
      <c r="N62" s="106">
        <v>2551</v>
      </c>
      <c r="O62" s="107">
        <v>41064</v>
      </c>
      <c r="P62" s="105">
        <v>1</v>
      </c>
      <c r="Q62" s="105">
        <v>2</v>
      </c>
      <c r="R62" s="105">
        <f t="shared" si="5"/>
        <v>3</v>
      </c>
      <c r="S62" s="106">
        <v>0</v>
      </c>
      <c r="T62" s="108">
        <v>0</v>
      </c>
      <c r="U62" s="117">
        <v>0</v>
      </c>
      <c r="V62" s="118"/>
      <c r="W62" s="111">
        <v>5861</v>
      </c>
      <c r="X62" s="112">
        <v>3600</v>
      </c>
      <c r="Y62" s="104">
        <v>12</v>
      </c>
      <c r="Z62" s="113">
        <f t="shared" si="4"/>
        <v>0.6142296536427231</v>
      </c>
      <c r="AA62" s="183">
        <v>2779.46</v>
      </c>
      <c r="AB62" s="183">
        <v>995</v>
      </c>
    </row>
    <row r="63" spans="1:28" s="4" customFormat="1" ht="20.25" customHeight="1">
      <c r="A63" s="99">
        <f t="shared" si="1"/>
        <v>53</v>
      </c>
      <c r="B63" s="153" t="s">
        <v>167</v>
      </c>
      <c r="C63" s="154" t="s">
        <v>166</v>
      </c>
      <c r="D63" s="100"/>
      <c r="E63" s="101" t="s">
        <v>44</v>
      </c>
      <c r="F63" s="102"/>
      <c r="G63" s="103">
        <v>4</v>
      </c>
      <c r="H63" s="104"/>
      <c r="I63" s="104">
        <v>90</v>
      </c>
      <c r="J63" s="105" t="s">
        <v>48</v>
      </c>
      <c r="K63" s="105" t="s">
        <v>48</v>
      </c>
      <c r="L63" s="105" t="s">
        <v>48</v>
      </c>
      <c r="M63" s="105" t="s">
        <v>47</v>
      </c>
      <c r="N63" s="106">
        <v>1487</v>
      </c>
      <c r="O63" s="107">
        <v>35865</v>
      </c>
      <c r="P63" s="105">
        <v>1</v>
      </c>
      <c r="Q63" s="105">
        <v>2</v>
      </c>
      <c r="R63" s="105">
        <f t="shared" si="5"/>
        <v>3</v>
      </c>
      <c r="S63" s="106">
        <v>0</v>
      </c>
      <c r="T63" s="108">
        <v>0</v>
      </c>
      <c r="U63" s="117">
        <v>0</v>
      </c>
      <c r="V63" s="118"/>
      <c r="W63" s="111">
        <v>5917.73</v>
      </c>
      <c r="X63" s="112">
        <v>1800</v>
      </c>
      <c r="Y63" s="104">
        <v>12</v>
      </c>
      <c r="Z63" s="113">
        <f t="shared" si="4"/>
        <v>0.304170687070887</v>
      </c>
      <c r="AA63" s="183">
        <v>971.52</v>
      </c>
      <c r="AB63" s="183">
        <v>971.52</v>
      </c>
    </row>
    <row r="64" spans="1:28" s="4" customFormat="1" ht="20.25" customHeight="1">
      <c r="A64" s="99">
        <f t="shared" si="1"/>
        <v>54</v>
      </c>
      <c r="B64" s="153" t="s">
        <v>294</v>
      </c>
      <c r="C64" s="154" t="s">
        <v>295</v>
      </c>
      <c r="D64" s="100"/>
      <c r="E64" s="101" t="s">
        <v>44</v>
      </c>
      <c r="F64" s="102"/>
      <c r="G64" s="103">
        <v>4</v>
      </c>
      <c r="H64" s="104"/>
      <c r="I64" s="104">
        <v>80</v>
      </c>
      <c r="J64" s="105" t="s">
        <v>47</v>
      </c>
      <c r="K64" s="105" t="s">
        <v>48</v>
      </c>
      <c r="L64" s="105" t="s">
        <v>47</v>
      </c>
      <c r="M64" s="105" t="s">
        <v>47</v>
      </c>
      <c r="N64" s="106">
        <v>224</v>
      </c>
      <c r="O64" s="107">
        <v>41257</v>
      </c>
      <c r="P64" s="105">
        <v>1</v>
      </c>
      <c r="Q64" s="105">
        <v>2</v>
      </c>
      <c r="R64" s="105">
        <f t="shared" si="5"/>
        <v>3</v>
      </c>
      <c r="S64" s="106">
        <v>0</v>
      </c>
      <c r="T64" s="108">
        <v>0</v>
      </c>
      <c r="U64" s="117">
        <v>0</v>
      </c>
      <c r="V64" s="118"/>
      <c r="W64" s="111">
        <v>6000</v>
      </c>
      <c r="X64" s="112">
        <v>3000</v>
      </c>
      <c r="Y64" s="104">
        <v>12</v>
      </c>
      <c r="Z64" s="113">
        <f t="shared" si="4"/>
        <v>0.5</v>
      </c>
      <c r="AA64" s="183">
        <v>2160</v>
      </c>
      <c r="AB64" s="183">
        <v>995</v>
      </c>
    </row>
    <row r="65" spans="1:28" s="4" customFormat="1" ht="20.25" customHeight="1">
      <c r="A65" s="99">
        <f t="shared" si="1"/>
        <v>55</v>
      </c>
      <c r="B65" s="153" t="s">
        <v>316</v>
      </c>
      <c r="C65" s="154" t="s">
        <v>317</v>
      </c>
      <c r="D65" s="100"/>
      <c r="E65" s="101" t="s">
        <v>44</v>
      </c>
      <c r="F65" s="102"/>
      <c r="G65" s="103">
        <v>3</v>
      </c>
      <c r="H65" s="104"/>
      <c r="I65" s="104">
        <v>80</v>
      </c>
      <c r="J65" s="105" t="s">
        <v>47</v>
      </c>
      <c r="K65" s="105" t="s">
        <v>48</v>
      </c>
      <c r="L65" s="105" t="s">
        <v>47</v>
      </c>
      <c r="M65" s="105" t="s">
        <v>47</v>
      </c>
      <c r="N65" s="106">
        <v>3697</v>
      </c>
      <c r="O65" s="107">
        <v>41114</v>
      </c>
      <c r="P65" s="105">
        <v>0</v>
      </c>
      <c r="Q65" s="105">
        <v>1</v>
      </c>
      <c r="R65" s="105">
        <f t="shared" si="5"/>
        <v>1</v>
      </c>
      <c r="S65" s="106">
        <v>0</v>
      </c>
      <c r="T65" s="108">
        <v>0</v>
      </c>
      <c r="U65" s="117">
        <v>0</v>
      </c>
      <c r="V65" s="118"/>
      <c r="W65" s="111">
        <v>6000</v>
      </c>
      <c r="X65" s="112">
        <v>3000</v>
      </c>
      <c r="Y65" s="104">
        <v>12</v>
      </c>
      <c r="Z65" s="113">
        <f t="shared" si="4"/>
        <v>0.5</v>
      </c>
      <c r="AA65" s="183">
        <v>2160</v>
      </c>
      <c r="AB65" s="183">
        <v>995</v>
      </c>
    </row>
    <row r="66" spans="1:28" s="4" customFormat="1" ht="20.25" customHeight="1">
      <c r="A66" s="99">
        <f t="shared" si="1"/>
        <v>56</v>
      </c>
      <c r="B66" s="153" t="s">
        <v>229</v>
      </c>
      <c r="C66" s="154" t="s">
        <v>230</v>
      </c>
      <c r="D66" s="100"/>
      <c r="E66" s="101" t="s">
        <v>44</v>
      </c>
      <c r="F66" s="102"/>
      <c r="G66" s="103">
        <v>4</v>
      </c>
      <c r="H66" s="104"/>
      <c r="I66" s="104">
        <v>80</v>
      </c>
      <c r="J66" s="105" t="s">
        <v>47</v>
      </c>
      <c r="K66" s="105" t="s">
        <v>48</v>
      </c>
      <c r="L66" s="105" t="s">
        <v>47</v>
      </c>
      <c r="M66" s="105" t="s">
        <v>48</v>
      </c>
      <c r="N66" s="106">
        <v>669</v>
      </c>
      <c r="O66" s="107">
        <v>40578</v>
      </c>
      <c r="P66" s="105">
        <v>0</v>
      </c>
      <c r="Q66" s="105">
        <v>1</v>
      </c>
      <c r="R66" s="105">
        <f t="shared" si="5"/>
        <v>1</v>
      </c>
      <c r="S66" s="106">
        <v>0</v>
      </c>
      <c r="T66" s="108">
        <v>0</v>
      </c>
      <c r="U66" s="117">
        <v>0</v>
      </c>
      <c r="V66" s="118"/>
      <c r="W66" s="111">
        <v>6087</v>
      </c>
      <c r="X66" s="112">
        <v>4800</v>
      </c>
      <c r="Y66" s="104">
        <v>12</v>
      </c>
      <c r="Z66" s="113">
        <f t="shared" si="4"/>
        <v>0.7885657959586003</v>
      </c>
      <c r="AA66" s="183">
        <v>3098.74</v>
      </c>
      <c r="AB66" s="183">
        <v>995</v>
      </c>
    </row>
    <row r="67" spans="1:28" s="4" customFormat="1" ht="20.25" customHeight="1">
      <c r="A67" s="99">
        <f t="shared" si="1"/>
        <v>57</v>
      </c>
      <c r="B67" s="153" t="s">
        <v>338</v>
      </c>
      <c r="C67" s="154" t="s">
        <v>339</v>
      </c>
      <c r="D67" s="100"/>
      <c r="E67" s="101" t="s">
        <v>44</v>
      </c>
      <c r="F67" s="102"/>
      <c r="G67" s="103">
        <v>3</v>
      </c>
      <c r="H67" s="104"/>
      <c r="I67" s="104">
        <v>70</v>
      </c>
      <c r="J67" s="105" t="s">
        <v>47</v>
      </c>
      <c r="K67" s="105" t="s">
        <v>48</v>
      </c>
      <c r="L67" s="105" t="s">
        <v>47</v>
      </c>
      <c r="M67" s="105" t="s">
        <v>47</v>
      </c>
      <c r="N67" s="106">
        <v>53</v>
      </c>
      <c r="O67" s="107">
        <v>39822</v>
      </c>
      <c r="P67" s="105">
        <v>1</v>
      </c>
      <c r="Q67" s="105">
        <v>2</v>
      </c>
      <c r="R67" s="105">
        <f t="shared" si="5"/>
        <v>3</v>
      </c>
      <c r="S67" s="106">
        <v>0</v>
      </c>
      <c r="T67" s="108">
        <v>0</v>
      </c>
      <c r="U67" s="117">
        <v>0</v>
      </c>
      <c r="V67" s="118"/>
      <c r="W67" s="111">
        <v>6111</v>
      </c>
      <c r="X67" s="112">
        <v>3840</v>
      </c>
      <c r="Y67" s="104">
        <v>12</v>
      </c>
      <c r="Z67" s="113">
        <f t="shared" si="4"/>
        <v>0.6283750613647521</v>
      </c>
      <c r="AA67" s="183">
        <v>2984.46</v>
      </c>
      <c r="AB67" s="183">
        <v>995</v>
      </c>
    </row>
    <row r="68" spans="1:28" s="4" customFormat="1" ht="20.25" customHeight="1">
      <c r="A68" s="99">
        <f t="shared" si="1"/>
        <v>58</v>
      </c>
      <c r="B68" s="153" t="s">
        <v>335</v>
      </c>
      <c r="C68" s="154" t="s">
        <v>336</v>
      </c>
      <c r="D68" s="100"/>
      <c r="E68" s="101" t="s">
        <v>44</v>
      </c>
      <c r="F68" s="102"/>
      <c r="G68" s="103">
        <v>3.5</v>
      </c>
      <c r="H68" s="104"/>
      <c r="I68" s="104">
        <v>60</v>
      </c>
      <c r="J68" s="105" t="s">
        <v>47</v>
      </c>
      <c r="K68" s="105" t="s">
        <v>48</v>
      </c>
      <c r="L68" s="105" t="s">
        <v>47</v>
      </c>
      <c r="M68" s="105" t="s">
        <v>47</v>
      </c>
      <c r="N68" s="106">
        <v>4324</v>
      </c>
      <c r="O68" s="107">
        <v>41550</v>
      </c>
      <c r="P68" s="105">
        <v>2</v>
      </c>
      <c r="Q68" s="105">
        <v>1</v>
      </c>
      <c r="R68" s="105">
        <f t="shared" si="5"/>
        <v>3</v>
      </c>
      <c r="S68" s="106">
        <v>0</v>
      </c>
      <c r="T68" s="108">
        <v>0</v>
      </c>
      <c r="U68" s="117">
        <v>0</v>
      </c>
      <c r="V68" s="118"/>
      <c r="W68" s="111">
        <v>6212</v>
      </c>
      <c r="X68" s="112">
        <v>3840</v>
      </c>
      <c r="Y68" s="104">
        <v>3</v>
      </c>
      <c r="Z68" s="113">
        <f t="shared" si="4"/>
        <v>0.6181584030907921</v>
      </c>
      <c r="AA68" s="183">
        <v>742.57</v>
      </c>
      <c r="AB68" s="183">
        <v>275</v>
      </c>
    </row>
    <row r="69" spans="1:28" s="4" customFormat="1" ht="20.25" customHeight="1">
      <c r="A69" s="99">
        <f t="shared" si="1"/>
        <v>59</v>
      </c>
      <c r="B69" s="153" t="s">
        <v>133</v>
      </c>
      <c r="C69" s="154" t="s">
        <v>134</v>
      </c>
      <c r="D69" s="100"/>
      <c r="E69" s="101" t="s">
        <v>44</v>
      </c>
      <c r="F69" s="102"/>
      <c r="G69" s="103">
        <v>4</v>
      </c>
      <c r="H69" s="104"/>
      <c r="I69" s="104">
        <v>60</v>
      </c>
      <c r="J69" s="105" t="s">
        <v>47</v>
      </c>
      <c r="K69" s="105" t="s">
        <v>48</v>
      </c>
      <c r="L69" s="105" t="s">
        <v>47</v>
      </c>
      <c r="M69" s="105" t="s">
        <v>47</v>
      </c>
      <c r="N69" s="106">
        <v>2400</v>
      </c>
      <c r="O69" s="107">
        <v>41037</v>
      </c>
      <c r="P69" s="105">
        <v>1</v>
      </c>
      <c r="Q69" s="105">
        <v>1</v>
      </c>
      <c r="R69" s="105">
        <f t="shared" si="5"/>
        <v>2</v>
      </c>
      <c r="S69" s="106">
        <v>0</v>
      </c>
      <c r="T69" s="108">
        <v>0</v>
      </c>
      <c r="U69" s="117">
        <v>0</v>
      </c>
      <c r="V69" s="118"/>
      <c r="W69" s="111">
        <v>6215</v>
      </c>
      <c r="X69" s="112">
        <v>4440</v>
      </c>
      <c r="Y69" s="104">
        <v>12</v>
      </c>
      <c r="Z69" s="113">
        <f t="shared" si="4"/>
        <v>0.7144006436041834</v>
      </c>
      <c r="AA69" s="183">
        <v>3098.74</v>
      </c>
      <c r="AB69" s="183">
        <v>995</v>
      </c>
    </row>
    <row r="70" spans="1:28" s="4" customFormat="1" ht="20.25" customHeight="1">
      <c r="A70" s="99">
        <f t="shared" si="1"/>
        <v>60</v>
      </c>
      <c r="B70" s="153" t="s">
        <v>322</v>
      </c>
      <c r="C70" s="154" t="s">
        <v>109</v>
      </c>
      <c r="D70" s="100"/>
      <c r="E70" s="101" t="s">
        <v>44</v>
      </c>
      <c r="F70" s="102"/>
      <c r="G70" s="103">
        <v>3</v>
      </c>
      <c r="H70" s="104"/>
      <c r="I70" s="104">
        <v>90</v>
      </c>
      <c r="J70" s="105" t="s">
        <v>48</v>
      </c>
      <c r="K70" s="105" t="s">
        <v>48</v>
      </c>
      <c r="L70" s="105" t="s">
        <v>48</v>
      </c>
      <c r="M70" s="105" t="s">
        <v>47</v>
      </c>
      <c r="N70" s="106">
        <v>2245</v>
      </c>
      <c r="O70" s="107">
        <v>41026</v>
      </c>
      <c r="P70" s="105">
        <v>1</v>
      </c>
      <c r="Q70" s="105">
        <v>2</v>
      </c>
      <c r="R70" s="105">
        <f t="shared" si="5"/>
        <v>3</v>
      </c>
      <c r="S70" s="106">
        <v>0</v>
      </c>
      <c r="T70" s="108">
        <v>0</v>
      </c>
      <c r="U70" s="117">
        <v>0</v>
      </c>
      <c r="V70" s="118"/>
      <c r="W70" s="111">
        <v>6222</v>
      </c>
      <c r="X70" s="112">
        <v>5400</v>
      </c>
      <c r="Y70" s="104">
        <v>12</v>
      </c>
      <c r="Z70" s="113">
        <f t="shared" si="4"/>
        <v>0.8678881388621023</v>
      </c>
      <c r="AA70" s="183">
        <v>3098.74</v>
      </c>
      <c r="AB70" s="183">
        <v>995</v>
      </c>
    </row>
    <row r="71" spans="1:28" s="4" customFormat="1" ht="20.25" customHeight="1">
      <c r="A71" s="99">
        <f t="shared" si="1"/>
        <v>61</v>
      </c>
      <c r="B71" s="153" t="s">
        <v>180</v>
      </c>
      <c r="C71" s="154" t="s">
        <v>273</v>
      </c>
      <c r="D71" s="100"/>
      <c r="E71" s="101" t="s">
        <v>44</v>
      </c>
      <c r="F71" s="102"/>
      <c r="G71" s="103">
        <v>3</v>
      </c>
      <c r="H71" s="104"/>
      <c r="I71" s="104">
        <v>80</v>
      </c>
      <c r="J71" s="105" t="s">
        <v>47</v>
      </c>
      <c r="K71" s="105" t="s">
        <v>48</v>
      </c>
      <c r="L71" s="105" t="s">
        <v>47</v>
      </c>
      <c r="M71" s="105" t="s">
        <v>47</v>
      </c>
      <c r="N71" s="106">
        <v>40</v>
      </c>
      <c r="O71" s="107">
        <v>40548</v>
      </c>
      <c r="P71" s="105">
        <v>0</v>
      </c>
      <c r="Q71" s="105">
        <v>2</v>
      </c>
      <c r="R71" s="105">
        <f t="shared" si="5"/>
        <v>2</v>
      </c>
      <c r="S71" s="106">
        <v>1</v>
      </c>
      <c r="T71" s="108">
        <v>1</v>
      </c>
      <c r="U71" s="117">
        <v>0</v>
      </c>
      <c r="V71" s="118"/>
      <c r="W71" s="111">
        <v>6240</v>
      </c>
      <c r="X71" s="112">
        <v>3120</v>
      </c>
      <c r="Y71" s="104">
        <v>12</v>
      </c>
      <c r="Z71" s="113">
        <f t="shared" si="4"/>
        <v>0.5</v>
      </c>
      <c r="AA71" s="183">
        <v>2246.4</v>
      </c>
      <c r="AB71" s="183">
        <v>995</v>
      </c>
    </row>
    <row r="72" spans="1:28" s="4" customFormat="1" ht="20.25" customHeight="1">
      <c r="A72" s="99">
        <f t="shared" si="1"/>
        <v>62</v>
      </c>
      <c r="B72" s="153" t="s">
        <v>365</v>
      </c>
      <c r="C72" s="154" t="s">
        <v>106</v>
      </c>
      <c r="D72" s="114"/>
      <c r="E72" s="115" t="s">
        <v>44</v>
      </c>
      <c r="F72" s="116"/>
      <c r="G72" s="103">
        <v>4</v>
      </c>
      <c r="H72" s="104"/>
      <c r="I72" s="104">
        <v>85</v>
      </c>
      <c r="J72" s="105" t="s">
        <v>47</v>
      </c>
      <c r="K72" s="105" t="s">
        <v>48</v>
      </c>
      <c r="L72" s="105" t="s">
        <v>47</v>
      </c>
      <c r="M72" s="105" t="s">
        <v>47</v>
      </c>
      <c r="N72" s="106">
        <v>3917</v>
      </c>
      <c r="O72" s="107">
        <v>36412</v>
      </c>
      <c r="P72" s="105">
        <v>1</v>
      </c>
      <c r="Q72" s="105">
        <v>2</v>
      </c>
      <c r="R72" s="105">
        <f t="shared" si="5"/>
        <v>3</v>
      </c>
      <c r="S72" s="106">
        <v>0</v>
      </c>
      <c r="T72" s="108">
        <v>0</v>
      </c>
      <c r="U72" s="117">
        <v>0</v>
      </c>
      <c r="V72" s="118"/>
      <c r="W72" s="111">
        <v>6240</v>
      </c>
      <c r="X72" s="112">
        <v>3120</v>
      </c>
      <c r="Y72" s="104">
        <v>12</v>
      </c>
      <c r="Z72" s="113">
        <f t="shared" si="4"/>
        <v>0.5</v>
      </c>
      <c r="AA72" s="183">
        <v>2246.4</v>
      </c>
      <c r="AB72" s="183">
        <v>995</v>
      </c>
    </row>
    <row r="73" spans="1:28" s="4" customFormat="1" ht="20.25" customHeight="1">
      <c r="A73" s="99">
        <f t="shared" si="1"/>
        <v>63</v>
      </c>
      <c r="B73" s="153" t="s">
        <v>333</v>
      </c>
      <c r="C73" s="215" t="s">
        <v>334</v>
      </c>
      <c r="D73" s="100"/>
      <c r="E73" s="101" t="s">
        <v>44</v>
      </c>
      <c r="F73" s="102"/>
      <c r="G73" s="103">
        <v>4</v>
      </c>
      <c r="H73" s="104"/>
      <c r="I73" s="104">
        <v>70</v>
      </c>
      <c r="J73" s="105" t="s">
        <v>47</v>
      </c>
      <c r="K73" s="105" t="s">
        <v>48</v>
      </c>
      <c r="L73" s="105" t="s">
        <v>47</v>
      </c>
      <c r="M73" s="105" t="s">
        <v>47</v>
      </c>
      <c r="N73" s="106">
        <v>1027</v>
      </c>
      <c r="O73" s="107">
        <v>40599</v>
      </c>
      <c r="P73" s="105">
        <v>1</v>
      </c>
      <c r="Q73" s="105">
        <v>2</v>
      </c>
      <c r="R73" s="105">
        <f t="shared" si="5"/>
        <v>3</v>
      </c>
      <c r="S73" s="106">
        <v>0</v>
      </c>
      <c r="T73" s="108">
        <v>0</v>
      </c>
      <c r="U73" s="117">
        <v>0</v>
      </c>
      <c r="V73" s="118"/>
      <c r="W73" s="111">
        <v>6404</v>
      </c>
      <c r="X73" s="112">
        <v>4800</v>
      </c>
      <c r="Y73" s="104">
        <v>12</v>
      </c>
      <c r="Z73" s="113">
        <f t="shared" si="4"/>
        <v>0.749531542785759</v>
      </c>
      <c r="AA73" s="183">
        <v>3098.74</v>
      </c>
      <c r="AB73" s="183">
        <v>995</v>
      </c>
    </row>
    <row r="74" spans="1:28" s="4" customFormat="1" ht="20.25" customHeight="1">
      <c r="A74" s="99">
        <f t="shared" si="1"/>
        <v>64</v>
      </c>
      <c r="B74" s="153" t="s">
        <v>329</v>
      </c>
      <c r="C74" s="154" t="s">
        <v>330</v>
      </c>
      <c r="D74" s="100"/>
      <c r="E74" s="101" t="s">
        <v>44</v>
      </c>
      <c r="F74" s="102"/>
      <c r="G74" s="103">
        <v>2.5</v>
      </c>
      <c r="H74" s="104"/>
      <c r="I74" s="104">
        <v>60</v>
      </c>
      <c r="J74" s="105" t="s">
        <v>47</v>
      </c>
      <c r="K74" s="105" t="s">
        <v>48</v>
      </c>
      <c r="L74" s="105" t="s">
        <v>47</v>
      </c>
      <c r="M74" s="105" t="s">
        <v>47</v>
      </c>
      <c r="N74" s="106">
        <v>1156</v>
      </c>
      <c r="O74" s="239">
        <v>41337</v>
      </c>
      <c r="P74" s="105">
        <v>1</v>
      </c>
      <c r="Q74" s="105">
        <v>1</v>
      </c>
      <c r="R74" s="105">
        <f t="shared" si="5"/>
        <v>2</v>
      </c>
      <c r="S74" s="106">
        <v>0</v>
      </c>
      <c r="T74" s="108">
        <v>0</v>
      </c>
      <c r="U74" s="117">
        <v>0</v>
      </c>
      <c r="V74" s="118"/>
      <c r="W74" s="111">
        <v>6428</v>
      </c>
      <c r="X74" s="112">
        <v>4800</v>
      </c>
      <c r="Y74" s="104">
        <v>10</v>
      </c>
      <c r="Z74" s="113">
        <f aca="true" t="shared" si="6" ref="Z74:Z105">SUM(X74/W74)</f>
        <v>0.7467330429371499</v>
      </c>
      <c r="AA74" s="183">
        <v>3098.74</v>
      </c>
      <c r="AB74" s="183">
        <v>830</v>
      </c>
    </row>
    <row r="75" spans="1:28" s="4" customFormat="1" ht="20.25" customHeight="1">
      <c r="A75" s="99">
        <f t="shared" si="1"/>
        <v>65</v>
      </c>
      <c r="B75" s="153" t="s">
        <v>217</v>
      </c>
      <c r="C75" s="154" t="s">
        <v>95</v>
      </c>
      <c r="D75" s="100"/>
      <c r="E75" s="101" t="s">
        <v>44</v>
      </c>
      <c r="F75" s="102"/>
      <c r="G75" s="103">
        <v>3</v>
      </c>
      <c r="H75" s="104"/>
      <c r="I75" s="104">
        <v>80</v>
      </c>
      <c r="J75" s="105" t="s">
        <v>47</v>
      </c>
      <c r="K75" s="105" t="s">
        <v>48</v>
      </c>
      <c r="L75" s="105" t="s">
        <v>47</v>
      </c>
      <c r="M75" s="105" t="s">
        <v>47</v>
      </c>
      <c r="N75" s="106">
        <v>3624</v>
      </c>
      <c r="O75" s="107">
        <v>41108</v>
      </c>
      <c r="P75" s="105">
        <v>0</v>
      </c>
      <c r="Q75" s="105">
        <v>1</v>
      </c>
      <c r="R75" s="105">
        <f t="shared" si="5"/>
        <v>1</v>
      </c>
      <c r="S75" s="106">
        <v>1</v>
      </c>
      <c r="T75" s="108">
        <v>0</v>
      </c>
      <c r="U75" s="117">
        <v>0</v>
      </c>
      <c r="V75" s="118"/>
      <c r="W75" s="111">
        <v>6440</v>
      </c>
      <c r="X75" s="112">
        <v>4200</v>
      </c>
      <c r="Y75" s="104">
        <v>12</v>
      </c>
      <c r="Z75" s="113">
        <f t="shared" si="6"/>
        <v>0.6521739130434783</v>
      </c>
      <c r="AA75" s="183">
        <v>3098.74</v>
      </c>
      <c r="AB75" s="183">
        <v>995</v>
      </c>
    </row>
    <row r="76" spans="1:28" s="4" customFormat="1" ht="20.25" customHeight="1">
      <c r="A76" s="99">
        <f t="shared" si="1"/>
        <v>66</v>
      </c>
      <c r="B76" s="153" t="s">
        <v>68</v>
      </c>
      <c r="C76" s="154" t="s">
        <v>69</v>
      </c>
      <c r="D76" s="100"/>
      <c r="E76" s="101" t="s">
        <v>44</v>
      </c>
      <c r="F76" s="102"/>
      <c r="G76" s="103">
        <v>5</v>
      </c>
      <c r="H76" s="104"/>
      <c r="I76" s="104">
        <v>81</v>
      </c>
      <c r="J76" s="105" t="s">
        <v>47</v>
      </c>
      <c r="K76" s="105" t="s">
        <v>48</v>
      </c>
      <c r="L76" s="105" t="s">
        <v>47</v>
      </c>
      <c r="M76" s="105" t="s">
        <v>47</v>
      </c>
      <c r="N76" s="106">
        <v>3356</v>
      </c>
      <c r="O76" s="107">
        <v>40756</v>
      </c>
      <c r="P76" s="105">
        <v>0</v>
      </c>
      <c r="Q76" s="105">
        <v>2</v>
      </c>
      <c r="R76" s="105">
        <f t="shared" si="5"/>
        <v>2</v>
      </c>
      <c r="S76" s="106">
        <v>2</v>
      </c>
      <c r="T76" s="108">
        <v>1</v>
      </c>
      <c r="U76" s="117">
        <v>0</v>
      </c>
      <c r="V76" s="118"/>
      <c r="W76" s="111">
        <v>6440</v>
      </c>
      <c r="X76" s="112">
        <v>3600</v>
      </c>
      <c r="Y76" s="104">
        <v>12</v>
      </c>
      <c r="Z76" s="113">
        <f t="shared" si="6"/>
        <v>0.5590062111801242</v>
      </c>
      <c r="AA76" s="183">
        <v>2698.4</v>
      </c>
      <c r="AB76" s="183">
        <v>995</v>
      </c>
    </row>
    <row r="77" spans="1:28" s="4" customFormat="1" ht="20.25" customHeight="1">
      <c r="A77" s="99">
        <f t="shared" si="1"/>
        <v>67</v>
      </c>
      <c r="B77" s="153" t="s">
        <v>240</v>
      </c>
      <c r="C77" s="154" t="s">
        <v>241</v>
      </c>
      <c r="D77" s="100"/>
      <c r="E77" s="101" t="s">
        <v>44</v>
      </c>
      <c r="F77" s="102"/>
      <c r="G77" s="103">
        <v>3</v>
      </c>
      <c r="H77" s="104"/>
      <c r="I77" s="104">
        <v>80</v>
      </c>
      <c r="J77" s="105" t="s">
        <v>47</v>
      </c>
      <c r="K77" s="105" t="s">
        <v>48</v>
      </c>
      <c r="L77" s="105" t="s">
        <v>47</v>
      </c>
      <c r="M77" s="105" t="s">
        <v>47</v>
      </c>
      <c r="N77" s="106">
        <v>4740</v>
      </c>
      <c r="O77" s="107">
        <v>38671</v>
      </c>
      <c r="P77" s="105">
        <v>1</v>
      </c>
      <c r="Q77" s="105">
        <v>2</v>
      </c>
      <c r="R77" s="105">
        <f t="shared" si="5"/>
        <v>3</v>
      </c>
      <c r="S77" s="106">
        <v>0</v>
      </c>
      <c r="T77" s="108">
        <v>0</v>
      </c>
      <c r="U77" s="117">
        <v>0</v>
      </c>
      <c r="V77" s="118"/>
      <c r="W77" s="111">
        <v>6440</v>
      </c>
      <c r="X77" s="112">
        <v>2640</v>
      </c>
      <c r="Y77" s="104">
        <v>12</v>
      </c>
      <c r="Z77" s="113">
        <f t="shared" si="6"/>
        <v>0.40993788819875776</v>
      </c>
      <c r="AA77" s="183">
        <v>1738.4</v>
      </c>
      <c r="AB77" s="183">
        <v>995</v>
      </c>
    </row>
    <row r="78" spans="1:28" s="4" customFormat="1" ht="20.25" customHeight="1">
      <c r="A78" s="99">
        <f aca="true" t="shared" si="7" ref="A78:A141">SUM(A77+1)</f>
        <v>68</v>
      </c>
      <c r="B78" s="153" t="s">
        <v>91</v>
      </c>
      <c r="C78" s="154" t="s">
        <v>92</v>
      </c>
      <c r="D78" s="100"/>
      <c r="E78" s="101" t="s">
        <v>44</v>
      </c>
      <c r="F78" s="102"/>
      <c r="G78" s="103">
        <v>3</v>
      </c>
      <c r="H78" s="104"/>
      <c r="I78" s="104">
        <v>70</v>
      </c>
      <c r="J78" s="105" t="s">
        <v>47</v>
      </c>
      <c r="K78" s="105" t="s">
        <v>48</v>
      </c>
      <c r="L78" s="105" t="s">
        <v>47</v>
      </c>
      <c r="M78" s="105" t="s">
        <v>47</v>
      </c>
      <c r="N78" s="106">
        <v>1844</v>
      </c>
      <c r="O78" s="107">
        <v>38461</v>
      </c>
      <c r="P78" s="105">
        <v>1</v>
      </c>
      <c r="Q78" s="105">
        <v>1</v>
      </c>
      <c r="R78" s="105">
        <f t="shared" si="5"/>
        <v>2</v>
      </c>
      <c r="S78" s="106">
        <v>1</v>
      </c>
      <c r="T78" s="108">
        <v>0</v>
      </c>
      <c r="U78" s="117">
        <v>0</v>
      </c>
      <c r="V78" s="118"/>
      <c r="W78" s="111">
        <v>6440</v>
      </c>
      <c r="X78" s="112">
        <v>2640</v>
      </c>
      <c r="Y78" s="104">
        <v>12</v>
      </c>
      <c r="Z78" s="113">
        <f t="shared" si="6"/>
        <v>0.40993788819875776</v>
      </c>
      <c r="AA78" s="183">
        <v>1738.4</v>
      </c>
      <c r="AB78" s="183">
        <v>995</v>
      </c>
    </row>
    <row r="79" spans="1:28" s="4" customFormat="1" ht="20.25" customHeight="1">
      <c r="A79" s="99">
        <f t="shared" si="7"/>
        <v>69</v>
      </c>
      <c r="B79" s="153" t="s">
        <v>81</v>
      </c>
      <c r="C79" s="154" t="s">
        <v>82</v>
      </c>
      <c r="D79" s="100"/>
      <c r="E79" s="101" t="s">
        <v>44</v>
      </c>
      <c r="F79" s="102"/>
      <c r="G79" s="103">
        <v>3</v>
      </c>
      <c r="H79" s="104"/>
      <c r="I79" s="104">
        <v>70</v>
      </c>
      <c r="J79" s="105" t="s">
        <v>47</v>
      </c>
      <c r="K79" s="105" t="s">
        <v>48</v>
      </c>
      <c r="L79" s="105" t="s">
        <v>47</v>
      </c>
      <c r="M79" s="105" t="s">
        <v>47</v>
      </c>
      <c r="N79" s="106">
        <v>1557</v>
      </c>
      <c r="O79" s="107">
        <v>40637</v>
      </c>
      <c r="P79" s="105">
        <v>2</v>
      </c>
      <c r="Q79" s="105">
        <v>2</v>
      </c>
      <c r="R79" s="105">
        <f t="shared" si="5"/>
        <v>4</v>
      </c>
      <c r="S79" s="106">
        <v>0</v>
      </c>
      <c r="T79" s="108">
        <v>0</v>
      </c>
      <c r="U79" s="117">
        <v>0</v>
      </c>
      <c r="V79" s="118"/>
      <c r="W79" s="111">
        <v>6480</v>
      </c>
      <c r="X79" s="112">
        <v>3240</v>
      </c>
      <c r="Y79" s="104">
        <v>12</v>
      </c>
      <c r="Z79" s="113">
        <f t="shared" si="6"/>
        <v>0.5</v>
      </c>
      <c r="AA79" s="183">
        <v>2332.8</v>
      </c>
      <c r="AB79" s="183">
        <v>995</v>
      </c>
    </row>
    <row r="80" spans="1:28" s="4" customFormat="1" ht="20.25" customHeight="1">
      <c r="A80" s="99">
        <f t="shared" si="7"/>
        <v>70</v>
      </c>
      <c r="B80" s="153" t="s">
        <v>102</v>
      </c>
      <c r="C80" s="154" t="s">
        <v>103</v>
      </c>
      <c r="D80" s="100"/>
      <c r="E80" s="101" t="s">
        <v>44</v>
      </c>
      <c r="F80" s="102"/>
      <c r="G80" s="103">
        <v>4</v>
      </c>
      <c r="H80" s="104"/>
      <c r="I80" s="104">
        <v>70</v>
      </c>
      <c r="J80" s="105" t="s">
        <v>47</v>
      </c>
      <c r="K80" s="105" t="s">
        <v>48</v>
      </c>
      <c r="L80" s="105" t="s">
        <v>47</v>
      </c>
      <c r="M80" s="105" t="s">
        <v>48</v>
      </c>
      <c r="N80" s="106">
        <v>3895</v>
      </c>
      <c r="O80" s="107">
        <v>38279</v>
      </c>
      <c r="P80" s="105">
        <v>2</v>
      </c>
      <c r="Q80" s="105">
        <v>2</v>
      </c>
      <c r="R80" s="105">
        <f t="shared" si="5"/>
        <v>4</v>
      </c>
      <c r="S80" s="106">
        <v>0</v>
      </c>
      <c r="T80" s="108">
        <v>1</v>
      </c>
      <c r="U80" s="117">
        <v>0</v>
      </c>
      <c r="V80" s="118"/>
      <c r="W80" s="111">
        <v>6480</v>
      </c>
      <c r="X80" s="112">
        <v>1800</v>
      </c>
      <c r="Y80" s="104">
        <v>12</v>
      </c>
      <c r="Z80" s="113">
        <f t="shared" si="6"/>
        <v>0.2777777777777778</v>
      </c>
      <c r="AA80" s="183">
        <v>892.8</v>
      </c>
      <c r="AB80" s="183">
        <v>892.8</v>
      </c>
    </row>
    <row r="81" spans="1:28" s="4" customFormat="1" ht="20.25" customHeight="1">
      <c r="A81" s="99">
        <f t="shared" si="7"/>
        <v>71</v>
      </c>
      <c r="B81" s="153" t="s">
        <v>304</v>
      </c>
      <c r="C81" s="154" t="s">
        <v>305</v>
      </c>
      <c r="D81" s="100"/>
      <c r="E81" s="101" t="s">
        <v>44</v>
      </c>
      <c r="F81" s="102"/>
      <c r="G81" s="103">
        <v>4</v>
      </c>
      <c r="H81" s="104"/>
      <c r="I81" s="104">
        <v>90</v>
      </c>
      <c r="J81" s="105" t="s">
        <v>47</v>
      </c>
      <c r="K81" s="105" t="s">
        <v>48</v>
      </c>
      <c r="L81" s="105" t="s">
        <v>47</v>
      </c>
      <c r="M81" s="105" t="s">
        <v>47</v>
      </c>
      <c r="N81" s="106">
        <v>3363</v>
      </c>
      <c r="O81" s="107">
        <v>40395</v>
      </c>
      <c r="P81" s="105">
        <v>1</v>
      </c>
      <c r="Q81" s="105">
        <v>2</v>
      </c>
      <c r="R81" s="105">
        <f t="shared" si="5"/>
        <v>3</v>
      </c>
      <c r="S81" s="106">
        <v>0</v>
      </c>
      <c r="T81" s="108">
        <v>0</v>
      </c>
      <c r="U81" s="117">
        <v>0</v>
      </c>
      <c r="V81" s="118"/>
      <c r="W81" s="111">
        <v>6501</v>
      </c>
      <c r="X81" s="112">
        <v>4200</v>
      </c>
      <c r="Y81" s="104">
        <v>12</v>
      </c>
      <c r="Z81" s="113">
        <f t="shared" si="6"/>
        <v>0.6460544531610521</v>
      </c>
      <c r="AA81" s="183">
        <v>3098.74</v>
      </c>
      <c r="AB81" s="183">
        <v>995</v>
      </c>
    </row>
    <row r="82" spans="1:28" s="4" customFormat="1" ht="20.25" customHeight="1">
      <c r="A82" s="99">
        <f t="shared" si="7"/>
        <v>72</v>
      </c>
      <c r="B82" s="153" t="s">
        <v>168</v>
      </c>
      <c r="C82" s="154" t="s">
        <v>169</v>
      </c>
      <c r="D82" s="100"/>
      <c r="E82" s="101" t="s">
        <v>44</v>
      </c>
      <c r="F82" s="102"/>
      <c r="G82" s="103">
        <v>4</v>
      </c>
      <c r="H82" s="104"/>
      <c r="I82" s="104">
        <v>90</v>
      </c>
      <c r="J82" s="105" t="s">
        <v>47</v>
      </c>
      <c r="K82" s="105" t="s">
        <v>48</v>
      </c>
      <c r="L82" s="105" t="s">
        <v>47</v>
      </c>
      <c r="M82" s="105" t="s">
        <v>47</v>
      </c>
      <c r="N82" s="106">
        <v>3693</v>
      </c>
      <c r="O82" s="107">
        <v>35949</v>
      </c>
      <c r="P82" s="105">
        <v>1</v>
      </c>
      <c r="Q82" s="105">
        <v>2</v>
      </c>
      <c r="R82" s="105">
        <f t="shared" si="5"/>
        <v>3</v>
      </c>
      <c r="S82" s="106">
        <v>0</v>
      </c>
      <c r="T82" s="108">
        <v>0</v>
      </c>
      <c r="U82" s="117">
        <v>0</v>
      </c>
      <c r="V82" s="118"/>
      <c r="W82" s="111">
        <v>6717</v>
      </c>
      <c r="X82" s="112">
        <v>3720</v>
      </c>
      <c r="Y82" s="104">
        <v>12</v>
      </c>
      <c r="Z82" s="113">
        <f t="shared" si="6"/>
        <v>0.5538186690486825</v>
      </c>
      <c r="AA82" s="183">
        <v>2779.62</v>
      </c>
      <c r="AB82" s="183">
        <v>995</v>
      </c>
    </row>
    <row r="83" spans="1:28" ht="20.25" customHeight="1">
      <c r="A83" s="99">
        <f t="shared" si="7"/>
        <v>73</v>
      </c>
      <c r="B83" s="153" t="s">
        <v>119</v>
      </c>
      <c r="C83" s="154" t="s">
        <v>120</v>
      </c>
      <c r="D83" s="100"/>
      <c r="E83" s="101" t="s">
        <v>44</v>
      </c>
      <c r="F83" s="102"/>
      <c r="G83" s="103">
        <v>4</v>
      </c>
      <c r="H83" s="104"/>
      <c r="I83" s="104">
        <v>64</v>
      </c>
      <c r="J83" s="105" t="s">
        <v>47</v>
      </c>
      <c r="K83" s="105" t="s">
        <v>47</v>
      </c>
      <c r="L83" s="105" t="s">
        <v>47</v>
      </c>
      <c r="M83" s="105" t="s">
        <v>47</v>
      </c>
      <c r="N83" s="106">
        <v>70</v>
      </c>
      <c r="O83" s="107">
        <v>38362</v>
      </c>
      <c r="P83" s="105">
        <v>2</v>
      </c>
      <c r="Q83" s="105">
        <v>2</v>
      </c>
      <c r="R83" s="105">
        <f t="shared" si="5"/>
        <v>4</v>
      </c>
      <c r="S83" s="106">
        <v>0</v>
      </c>
      <c r="T83" s="108">
        <v>0</v>
      </c>
      <c r="U83" s="117">
        <v>0</v>
      </c>
      <c r="V83" s="118"/>
      <c r="W83" s="111">
        <v>6720</v>
      </c>
      <c r="X83" s="112">
        <v>3360</v>
      </c>
      <c r="Y83" s="104">
        <v>12</v>
      </c>
      <c r="Z83" s="113">
        <f t="shared" si="6"/>
        <v>0.5</v>
      </c>
      <c r="AA83" s="183">
        <v>2419.2</v>
      </c>
      <c r="AB83" s="183">
        <v>995</v>
      </c>
    </row>
    <row r="84" spans="1:28" ht="20.25" customHeight="1">
      <c r="A84" s="99">
        <f t="shared" si="7"/>
        <v>74</v>
      </c>
      <c r="B84" s="153" t="s">
        <v>175</v>
      </c>
      <c r="C84" s="154" t="s">
        <v>70</v>
      </c>
      <c r="D84" s="100"/>
      <c r="E84" s="101" t="s">
        <v>44</v>
      </c>
      <c r="F84" s="102"/>
      <c r="G84" s="103">
        <v>5</v>
      </c>
      <c r="H84" s="104"/>
      <c r="I84" s="104">
        <v>80</v>
      </c>
      <c r="J84" s="105" t="s">
        <v>47</v>
      </c>
      <c r="K84" s="105" t="s">
        <v>48</v>
      </c>
      <c r="L84" s="105" t="s">
        <v>47</v>
      </c>
      <c r="M84" s="105" t="s">
        <v>48</v>
      </c>
      <c r="N84" s="106">
        <v>269</v>
      </c>
      <c r="O84" s="107">
        <v>30349</v>
      </c>
      <c r="P84" s="105">
        <v>0</v>
      </c>
      <c r="Q84" s="105">
        <v>1</v>
      </c>
      <c r="R84" s="105">
        <f t="shared" si="5"/>
        <v>1</v>
      </c>
      <c r="S84" s="106">
        <v>1</v>
      </c>
      <c r="T84" s="108">
        <v>0</v>
      </c>
      <c r="U84" s="117">
        <v>0</v>
      </c>
      <c r="V84" s="118"/>
      <c r="W84" s="111">
        <v>6778</v>
      </c>
      <c r="X84" s="112">
        <v>1179.29</v>
      </c>
      <c r="Y84" s="104">
        <v>12</v>
      </c>
      <c r="Z84" s="113">
        <f t="shared" si="6"/>
        <v>0.17398790203599881</v>
      </c>
      <c r="AA84" s="183">
        <v>230.37</v>
      </c>
      <c r="AB84" s="183">
        <v>230.37</v>
      </c>
    </row>
    <row r="85" spans="1:28" ht="20.25" customHeight="1">
      <c r="A85" s="99">
        <f t="shared" si="7"/>
        <v>75</v>
      </c>
      <c r="B85" s="153" t="s">
        <v>207</v>
      </c>
      <c r="C85" s="154" t="s">
        <v>208</v>
      </c>
      <c r="D85" s="100"/>
      <c r="E85" s="101" t="s">
        <v>44</v>
      </c>
      <c r="F85" s="102"/>
      <c r="G85" s="103">
        <v>3</v>
      </c>
      <c r="H85" s="104"/>
      <c r="I85" s="104">
        <v>70</v>
      </c>
      <c r="J85" s="105" t="s">
        <v>47</v>
      </c>
      <c r="K85" s="105" t="s">
        <v>48</v>
      </c>
      <c r="L85" s="105" t="s">
        <v>47</v>
      </c>
      <c r="M85" s="105" t="s">
        <v>47</v>
      </c>
      <c r="N85" s="106">
        <v>1195</v>
      </c>
      <c r="O85" s="107">
        <v>39156</v>
      </c>
      <c r="P85" s="105">
        <v>2</v>
      </c>
      <c r="Q85" s="105">
        <v>2</v>
      </c>
      <c r="R85" s="105">
        <f t="shared" si="5"/>
        <v>4</v>
      </c>
      <c r="S85" s="106">
        <v>0</v>
      </c>
      <c r="T85" s="108">
        <v>0</v>
      </c>
      <c r="U85" s="117">
        <v>0</v>
      </c>
      <c r="V85" s="118"/>
      <c r="W85" s="111">
        <v>7025</v>
      </c>
      <c r="X85" s="112">
        <v>3600</v>
      </c>
      <c r="Y85" s="104">
        <v>12</v>
      </c>
      <c r="Z85" s="113">
        <f t="shared" si="6"/>
        <v>0.5124555160142349</v>
      </c>
      <c r="AA85" s="183">
        <v>2616.5</v>
      </c>
      <c r="AB85" s="183">
        <v>995</v>
      </c>
    </row>
    <row r="86" spans="1:28" ht="20.25" customHeight="1">
      <c r="A86" s="99">
        <f t="shared" si="7"/>
        <v>76</v>
      </c>
      <c r="B86" s="153" t="s">
        <v>152</v>
      </c>
      <c r="C86" s="154" t="s">
        <v>153</v>
      </c>
      <c r="D86" s="100"/>
      <c r="E86" s="101" t="s">
        <v>44</v>
      </c>
      <c r="F86" s="102"/>
      <c r="G86" s="103">
        <v>4</v>
      </c>
      <c r="H86" s="104"/>
      <c r="I86" s="104">
        <v>90</v>
      </c>
      <c r="J86" s="105" t="s">
        <v>47</v>
      </c>
      <c r="K86" s="105" t="s">
        <v>48</v>
      </c>
      <c r="L86" s="105" t="s">
        <v>47</v>
      </c>
      <c r="M86" s="105" t="s">
        <v>47</v>
      </c>
      <c r="N86" s="106">
        <v>3037</v>
      </c>
      <c r="O86" s="107">
        <v>40374</v>
      </c>
      <c r="P86" s="105">
        <v>1</v>
      </c>
      <c r="Q86" s="105">
        <v>2</v>
      </c>
      <c r="R86" s="105">
        <f t="shared" si="5"/>
        <v>3</v>
      </c>
      <c r="S86" s="106">
        <v>0</v>
      </c>
      <c r="T86" s="108">
        <v>0</v>
      </c>
      <c r="U86" s="117">
        <v>0</v>
      </c>
      <c r="V86" s="118"/>
      <c r="W86" s="111">
        <v>7034</v>
      </c>
      <c r="X86" s="112">
        <v>4200</v>
      </c>
      <c r="Y86" s="104">
        <v>12</v>
      </c>
      <c r="Z86" s="113">
        <f t="shared" si="6"/>
        <v>0.597099800966733</v>
      </c>
      <c r="AA86" s="183">
        <v>3098.74</v>
      </c>
      <c r="AB86" s="183">
        <v>995</v>
      </c>
    </row>
    <row r="87" spans="1:28" ht="20.25" customHeight="1">
      <c r="A87" s="99">
        <f t="shared" si="7"/>
        <v>77</v>
      </c>
      <c r="B87" s="153" t="s">
        <v>66</v>
      </c>
      <c r="C87" s="154" t="s">
        <v>67</v>
      </c>
      <c r="D87" s="100"/>
      <c r="E87" s="101" t="s">
        <v>44</v>
      </c>
      <c r="F87" s="102"/>
      <c r="G87" s="103">
        <v>2</v>
      </c>
      <c r="H87" s="104"/>
      <c r="I87" s="104">
        <v>50</v>
      </c>
      <c r="J87" s="105" t="s">
        <v>47</v>
      </c>
      <c r="K87" s="105" t="s">
        <v>48</v>
      </c>
      <c r="L87" s="105" t="s">
        <v>47</v>
      </c>
      <c r="M87" s="105" t="s">
        <v>47</v>
      </c>
      <c r="N87" s="106">
        <v>2885</v>
      </c>
      <c r="O87" s="107">
        <v>40721</v>
      </c>
      <c r="P87" s="105">
        <v>0</v>
      </c>
      <c r="Q87" s="105">
        <v>3</v>
      </c>
      <c r="R87" s="105">
        <v>3</v>
      </c>
      <c r="S87" s="106">
        <v>0</v>
      </c>
      <c r="T87" s="108">
        <v>0</v>
      </c>
      <c r="U87" s="117">
        <v>0</v>
      </c>
      <c r="V87" s="118"/>
      <c r="W87" s="119">
        <v>7200</v>
      </c>
      <c r="X87" s="112">
        <v>3600</v>
      </c>
      <c r="Y87" s="104">
        <v>12</v>
      </c>
      <c r="Z87" s="113">
        <f t="shared" si="6"/>
        <v>0.5</v>
      </c>
      <c r="AA87" s="183">
        <v>2592</v>
      </c>
      <c r="AB87" s="183">
        <v>995</v>
      </c>
    </row>
    <row r="88" spans="1:28" s="4" customFormat="1" ht="20.25" customHeight="1">
      <c r="A88" s="99">
        <f t="shared" si="7"/>
        <v>78</v>
      </c>
      <c r="B88" s="153" t="s">
        <v>231</v>
      </c>
      <c r="C88" s="154" t="s">
        <v>232</v>
      </c>
      <c r="D88" s="114"/>
      <c r="E88" s="115" t="s">
        <v>44</v>
      </c>
      <c r="F88" s="116"/>
      <c r="G88" s="103">
        <v>3</v>
      </c>
      <c r="H88" s="104"/>
      <c r="I88" s="104">
        <v>90</v>
      </c>
      <c r="J88" s="105" t="s">
        <v>47</v>
      </c>
      <c r="K88" s="105" t="s">
        <v>48</v>
      </c>
      <c r="L88" s="105" t="s">
        <v>47</v>
      </c>
      <c r="M88" s="105" t="s">
        <v>47</v>
      </c>
      <c r="N88" s="106">
        <v>4787</v>
      </c>
      <c r="O88" s="107">
        <v>39773</v>
      </c>
      <c r="P88" s="105">
        <v>2</v>
      </c>
      <c r="Q88" s="105">
        <v>2</v>
      </c>
      <c r="R88" s="105">
        <f>SUM(P88+Q88)</f>
        <v>4</v>
      </c>
      <c r="S88" s="106">
        <v>0</v>
      </c>
      <c r="T88" s="108">
        <v>0</v>
      </c>
      <c r="U88" s="117">
        <v>0</v>
      </c>
      <c r="V88" s="118"/>
      <c r="W88" s="111">
        <v>7200</v>
      </c>
      <c r="X88" s="112">
        <v>3600</v>
      </c>
      <c r="Y88" s="104">
        <v>12</v>
      </c>
      <c r="Z88" s="113">
        <f t="shared" si="6"/>
        <v>0.5</v>
      </c>
      <c r="AA88" s="183">
        <v>2592</v>
      </c>
      <c r="AB88" s="183">
        <v>995</v>
      </c>
    </row>
    <row r="89" spans="1:28" s="4" customFormat="1" ht="20.25" customHeight="1">
      <c r="A89" s="99">
        <f t="shared" si="7"/>
        <v>79</v>
      </c>
      <c r="B89" s="153" t="s">
        <v>139</v>
      </c>
      <c r="C89" s="154" t="s">
        <v>140</v>
      </c>
      <c r="D89" s="114"/>
      <c r="E89" s="115" t="s">
        <v>44</v>
      </c>
      <c r="F89" s="116"/>
      <c r="G89" s="103">
        <v>3</v>
      </c>
      <c r="H89" s="104"/>
      <c r="I89" s="104">
        <v>65</v>
      </c>
      <c r="J89" s="105" t="s">
        <v>47</v>
      </c>
      <c r="K89" s="105" t="s">
        <v>48</v>
      </c>
      <c r="L89" s="105" t="s">
        <v>47</v>
      </c>
      <c r="M89" s="105" t="s">
        <v>47</v>
      </c>
      <c r="N89" s="106">
        <v>3267</v>
      </c>
      <c r="O89" s="107">
        <v>35930</v>
      </c>
      <c r="P89" s="105">
        <v>1</v>
      </c>
      <c r="Q89" s="105">
        <v>1</v>
      </c>
      <c r="R89" s="105">
        <f>SUM(P89+Q89)</f>
        <v>2</v>
      </c>
      <c r="S89" s="106">
        <v>0</v>
      </c>
      <c r="T89" s="108">
        <v>0</v>
      </c>
      <c r="U89" s="117">
        <v>0</v>
      </c>
      <c r="V89" s="118"/>
      <c r="W89" s="111">
        <v>7250</v>
      </c>
      <c r="X89" s="112">
        <v>2840</v>
      </c>
      <c r="Y89" s="104">
        <v>12</v>
      </c>
      <c r="Z89" s="113">
        <f t="shared" si="6"/>
        <v>0.3917241379310345</v>
      </c>
      <c r="AA89" s="183">
        <v>1825</v>
      </c>
      <c r="AB89" s="183">
        <v>995</v>
      </c>
    </row>
    <row r="90" spans="1:28" s="4" customFormat="1" ht="20.25" customHeight="1">
      <c r="A90" s="99">
        <f t="shared" si="7"/>
        <v>80</v>
      </c>
      <c r="B90" s="153" t="s">
        <v>331</v>
      </c>
      <c r="C90" s="154" t="s">
        <v>332</v>
      </c>
      <c r="D90" s="114"/>
      <c r="E90" s="115" t="s">
        <v>44</v>
      </c>
      <c r="F90" s="116"/>
      <c r="G90" s="103">
        <v>4</v>
      </c>
      <c r="H90" s="104"/>
      <c r="I90" s="104">
        <v>75</v>
      </c>
      <c r="J90" s="105" t="s">
        <v>47</v>
      </c>
      <c r="K90" s="105" t="s">
        <v>48</v>
      </c>
      <c r="L90" s="105" t="s">
        <v>47</v>
      </c>
      <c r="M90" s="105" t="s">
        <v>47</v>
      </c>
      <c r="N90" s="106">
        <v>5592</v>
      </c>
      <c r="O90" s="107">
        <v>41247</v>
      </c>
      <c r="P90" s="105">
        <v>3</v>
      </c>
      <c r="Q90" s="105">
        <v>2</v>
      </c>
      <c r="R90" s="105">
        <f>SUM(P90+Q90)</f>
        <v>5</v>
      </c>
      <c r="S90" s="106">
        <v>0</v>
      </c>
      <c r="T90" s="108">
        <v>0</v>
      </c>
      <c r="U90" s="117">
        <v>0</v>
      </c>
      <c r="V90" s="118"/>
      <c r="W90" s="111">
        <v>7266</v>
      </c>
      <c r="X90" s="112">
        <v>5400</v>
      </c>
      <c r="Y90" s="104">
        <v>12</v>
      </c>
      <c r="Z90" s="113">
        <f t="shared" si="6"/>
        <v>0.7431874483897605</v>
      </c>
      <c r="AA90" s="183">
        <v>3098.74</v>
      </c>
      <c r="AB90" s="183">
        <v>995</v>
      </c>
    </row>
    <row r="91" spans="1:28" ht="20.25" customHeight="1">
      <c r="A91" s="99">
        <f t="shared" si="7"/>
        <v>81</v>
      </c>
      <c r="B91" s="153" t="s">
        <v>363</v>
      </c>
      <c r="C91" s="154" t="s">
        <v>364</v>
      </c>
      <c r="D91" s="100"/>
      <c r="E91" s="101" t="s">
        <v>44</v>
      </c>
      <c r="F91" s="102"/>
      <c r="G91" s="103">
        <v>4</v>
      </c>
      <c r="H91" s="104"/>
      <c r="I91" s="104">
        <v>80</v>
      </c>
      <c r="J91" s="105" t="s">
        <v>47</v>
      </c>
      <c r="K91" s="105" t="s">
        <v>48</v>
      </c>
      <c r="L91" s="105" t="s">
        <v>47</v>
      </c>
      <c r="M91" s="105" t="s">
        <v>47</v>
      </c>
      <c r="N91" s="106">
        <v>2038</v>
      </c>
      <c r="O91" s="107">
        <v>41393</v>
      </c>
      <c r="P91" s="105">
        <v>3</v>
      </c>
      <c r="Q91" s="105">
        <v>2</v>
      </c>
      <c r="R91" s="105">
        <f>SUM(P91+Q91)</f>
        <v>5</v>
      </c>
      <c r="S91" s="106">
        <v>0</v>
      </c>
      <c r="T91" s="108">
        <v>0</v>
      </c>
      <c r="U91" s="117">
        <v>0</v>
      </c>
      <c r="V91" s="118"/>
      <c r="W91" s="119">
        <v>7359</v>
      </c>
      <c r="X91" s="112">
        <v>5400</v>
      </c>
      <c r="Y91" s="104">
        <v>12</v>
      </c>
      <c r="Z91" s="113">
        <f t="shared" si="6"/>
        <v>0.7337953526294333</v>
      </c>
      <c r="AA91" s="183">
        <v>3098.74</v>
      </c>
      <c r="AB91" s="183">
        <v>995</v>
      </c>
    </row>
    <row r="92" spans="1:28" ht="20.25" customHeight="1">
      <c r="A92" s="99">
        <f t="shared" si="7"/>
        <v>82</v>
      </c>
      <c r="B92" s="153" t="s">
        <v>253</v>
      </c>
      <c r="C92" s="154" t="s">
        <v>254</v>
      </c>
      <c r="D92" s="100"/>
      <c r="E92" s="101" t="s">
        <v>44</v>
      </c>
      <c r="F92" s="102"/>
      <c r="G92" s="103">
        <v>4</v>
      </c>
      <c r="H92" s="104"/>
      <c r="I92" s="104">
        <v>60</v>
      </c>
      <c r="J92" s="105" t="s">
        <v>47</v>
      </c>
      <c r="K92" s="105" t="s">
        <v>48</v>
      </c>
      <c r="L92" s="105" t="s">
        <v>47</v>
      </c>
      <c r="M92" s="105" t="s">
        <v>47</v>
      </c>
      <c r="N92" s="106">
        <v>2299</v>
      </c>
      <c r="O92" s="107">
        <v>41031</v>
      </c>
      <c r="P92" s="105">
        <v>0</v>
      </c>
      <c r="Q92" s="105">
        <v>1</v>
      </c>
      <c r="R92" s="105">
        <f>SUM(P92+Q92)</f>
        <v>1</v>
      </c>
      <c r="S92" s="106">
        <v>0</v>
      </c>
      <c r="T92" s="108">
        <v>0</v>
      </c>
      <c r="U92" s="117">
        <v>0</v>
      </c>
      <c r="V92" s="118"/>
      <c r="W92" s="111">
        <v>7368</v>
      </c>
      <c r="X92" s="112">
        <v>3600</v>
      </c>
      <c r="Y92" s="104">
        <v>12</v>
      </c>
      <c r="Z92" s="113">
        <f t="shared" si="6"/>
        <v>0.48859934853420195</v>
      </c>
      <c r="AA92" s="183">
        <v>2568.48</v>
      </c>
      <c r="AB92" s="183">
        <v>995</v>
      </c>
    </row>
    <row r="93" spans="1:28" ht="20.25" customHeight="1">
      <c r="A93" s="99">
        <f t="shared" si="7"/>
        <v>83</v>
      </c>
      <c r="B93" s="153" t="s">
        <v>55</v>
      </c>
      <c r="C93" s="154" t="s">
        <v>56</v>
      </c>
      <c r="D93" s="100"/>
      <c r="E93" s="101" t="s">
        <v>44</v>
      </c>
      <c r="F93" s="102"/>
      <c r="G93" s="103">
        <v>4</v>
      </c>
      <c r="H93" s="104"/>
      <c r="I93" s="104">
        <v>80</v>
      </c>
      <c r="J93" s="105" t="s">
        <v>47</v>
      </c>
      <c r="K93" s="105" t="s">
        <v>48</v>
      </c>
      <c r="L93" s="105" t="s">
        <v>47</v>
      </c>
      <c r="M93" s="105" t="s">
        <v>47</v>
      </c>
      <c r="N93" s="106">
        <v>3582</v>
      </c>
      <c r="O93" s="107">
        <v>40420</v>
      </c>
      <c r="P93" s="105">
        <v>0</v>
      </c>
      <c r="Q93" s="105">
        <v>1</v>
      </c>
      <c r="R93" s="105">
        <v>1</v>
      </c>
      <c r="S93" s="106">
        <v>1</v>
      </c>
      <c r="T93" s="108">
        <v>0</v>
      </c>
      <c r="U93" s="117">
        <v>0</v>
      </c>
      <c r="V93" s="118"/>
      <c r="W93" s="111">
        <v>7415</v>
      </c>
      <c r="X93" s="112">
        <v>3600</v>
      </c>
      <c r="Y93" s="104">
        <v>12</v>
      </c>
      <c r="Z93" s="113">
        <f t="shared" si="6"/>
        <v>0.4855023600809171</v>
      </c>
      <c r="AA93" s="183">
        <v>2561.9</v>
      </c>
      <c r="AB93" s="183">
        <v>995</v>
      </c>
    </row>
    <row r="94" spans="1:28" ht="20.25" customHeight="1">
      <c r="A94" s="99">
        <f t="shared" si="7"/>
        <v>84</v>
      </c>
      <c r="B94" s="153" t="s">
        <v>144</v>
      </c>
      <c r="C94" s="154" t="s">
        <v>145</v>
      </c>
      <c r="D94" s="100"/>
      <c r="E94" s="101" t="s">
        <v>44</v>
      </c>
      <c r="F94" s="102"/>
      <c r="G94" s="103">
        <v>3</v>
      </c>
      <c r="H94" s="104"/>
      <c r="I94" s="104">
        <v>80</v>
      </c>
      <c r="J94" s="105" t="s">
        <v>47</v>
      </c>
      <c r="K94" s="105" t="s">
        <v>48</v>
      </c>
      <c r="L94" s="105" t="s">
        <v>47</v>
      </c>
      <c r="M94" s="105" t="s">
        <v>47</v>
      </c>
      <c r="N94" s="106">
        <v>3306</v>
      </c>
      <c r="O94" s="107">
        <v>37888</v>
      </c>
      <c r="P94" s="105">
        <v>2</v>
      </c>
      <c r="Q94" s="105">
        <v>2</v>
      </c>
      <c r="R94" s="105">
        <f aca="true" t="shared" si="8" ref="R94:R113">SUM(P94+Q94)</f>
        <v>4</v>
      </c>
      <c r="S94" s="106">
        <v>0</v>
      </c>
      <c r="T94" s="108">
        <v>0</v>
      </c>
      <c r="U94" s="117">
        <v>0</v>
      </c>
      <c r="V94" s="118"/>
      <c r="W94" s="111">
        <v>7456</v>
      </c>
      <c r="X94" s="112">
        <v>5160</v>
      </c>
      <c r="Y94" s="104">
        <v>12</v>
      </c>
      <c r="Z94" s="113">
        <f t="shared" si="6"/>
        <v>0.6920600858369099</v>
      </c>
      <c r="AA94" s="183">
        <v>3098.74</v>
      </c>
      <c r="AB94" s="183">
        <v>995</v>
      </c>
    </row>
    <row r="95" spans="1:28" ht="20.25" customHeight="1">
      <c r="A95" s="99">
        <f t="shared" si="7"/>
        <v>85</v>
      </c>
      <c r="B95" s="153" t="s">
        <v>148</v>
      </c>
      <c r="C95" s="154" t="s">
        <v>149</v>
      </c>
      <c r="D95" s="100"/>
      <c r="E95" s="101" t="s">
        <v>44</v>
      </c>
      <c r="F95" s="102"/>
      <c r="G95" s="103">
        <v>4</v>
      </c>
      <c r="H95" s="104"/>
      <c r="I95" s="104">
        <v>90</v>
      </c>
      <c r="J95" s="105" t="s">
        <v>47</v>
      </c>
      <c r="K95" s="105" t="s">
        <v>48</v>
      </c>
      <c r="L95" s="105" t="s">
        <v>47</v>
      </c>
      <c r="M95" s="105" t="s">
        <v>47</v>
      </c>
      <c r="N95" s="106">
        <v>82</v>
      </c>
      <c r="O95" s="107">
        <v>39455</v>
      </c>
      <c r="P95" s="105">
        <v>0</v>
      </c>
      <c r="Q95" s="105">
        <v>1</v>
      </c>
      <c r="R95" s="105">
        <f t="shared" si="8"/>
        <v>1</v>
      </c>
      <c r="S95" s="106">
        <v>1</v>
      </c>
      <c r="T95" s="108">
        <v>0</v>
      </c>
      <c r="U95" s="117">
        <v>0</v>
      </c>
      <c r="V95" s="118"/>
      <c r="W95" s="111">
        <v>7644</v>
      </c>
      <c r="X95" s="112">
        <v>4320</v>
      </c>
      <c r="Y95" s="104">
        <v>12</v>
      </c>
      <c r="Z95" s="113">
        <f t="shared" si="6"/>
        <v>0.565149136577708</v>
      </c>
      <c r="AA95" s="183">
        <v>3098.74</v>
      </c>
      <c r="AB95" s="183">
        <v>995</v>
      </c>
    </row>
    <row r="96" spans="1:28" ht="20.25" customHeight="1">
      <c r="A96" s="99">
        <f t="shared" si="7"/>
        <v>86</v>
      </c>
      <c r="B96" s="153" t="s">
        <v>209</v>
      </c>
      <c r="C96" s="154" t="s">
        <v>163</v>
      </c>
      <c r="D96" s="100"/>
      <c r="E96" s="101" t="s">
        <v>44</v>
      </c>
      <c r="F96" s="102"/>
      <c r="G96" s="103">
        <v>4</v>
      </c>
      <c r="H96" s="104"/>
      <c r="I96" s="104">
        <v>90</v>
      </c>
      <c r="J96" s="105" t="s">
        <v>47</v>
      </c>
      <c r="K96" s="105" t="s">
        <v>48</v>
      </c>
      <c r="L96" s="105" t="s">
        <v>47</v>
      </c>
      <c r="M96" s="105" t="s">
        <v>47</v>
      </c>
      <c r="N96" s="106">
        <v>2383</v>
      </c>
      <c r="O96" s="107">
        <v>37795</v>
      </c>
      <c r="P96" s="105">
        <v>1</v>
      </c>
      <c r="Q96" s="105">
        <v>1</v>
      </c>
      <c r="R96" s="105">
        <f t="shared" si="8"/>
        <v>2</v>
      </c>
      <c r="S96" s="106">
        <v>0</v>
      </c>
      <c r="T96" s="108">
        <v>0</v>
      </c>
      <c r="U96" s="117">
        <v>0</v>
      </c>
      <c r="V96" s="118"/>
      <c r="W96" s="111">
        <v>7707</v>
      </c>
      <c r="X96" s="112">
        <v>3408</v>
      </c>
      <c r="Y96" s="104">
        <v>12</v>
      </c>
      <c r="Z96" s="113">
        <f t="shared" si="6"/>
        <v>0.44219540677306346</v>
      </c>
      <c r="AA96" s="183">
        <v>2329.02</v>
      </c>
      <c r="AB96" s="183">
        <v>995</v>
      </c>
    </row>
    <row r="97" spans="1:28" ht="20.25" customHeight="1">
      <c r="A97" s="99">
        <f t="shared" si="7"/>
        <v>87</v>
      </c>
      <c r="B97" s="153" t="s">
        <v>356</v>
      </c>
      <c r="C97" s="154" t="s">
        <v>357</v>
      </c>
      <c r="D97" s="100"/>
      <c r="E97" s="101" t="s">
        <v>44</v>
      </c>
      <c r="F97" s="102"/>
      <c r="G97" s="103">
        <v>3.5</v>
      </c>
      <c r="H97" s="104"/>
      <c r="I97" s="104">
        <v>60</v>
      </c>
      <c r="J97" s="105" t="s">
        <v>47</v>
      </c>
      <c r="K97" s="105" t="s">
        <v>48</v>
      </c>
      <c r="L97" s="105" t="s">
        <v>47</v>
      </c>
      <c r="M97" s="105" t="s">
        <v>47</v>
      </c>
      <c r="N97" s="106">
        <v>3751</v>
      </c>
      <c r="O97" s="107">
        <v>41498</v>
      </c>
      <c r="P97" s="105">
        <v>1</v>
      </c>
      <c r="Q97" s="105">
        <v>1</v>
      </c>
      <c r="R97" s="105">
        <f t="shared" si="8"/>
        <v>2</v>
      </c>
      <c r="S97" s="106">
        <v>0</v>
      </c>
      <c r="T97" s="108">
        <v>0</v>
      </c>
      <c r="U97" s="117">
        <v>0</v>
      </c>
      <c r="V97" s="118"/>
      <c r="W97" s="111">
        <v>7778</v>
      </c>
      <c r="X97" s="112">
        <v>4560</v>
      </c>
      <c r="Y97" s="104">
        <v>5</v>
      </c>
      <c r="Z97" s="113">
        <f t="shared" si="6"/>
        <v>0.586268963743893</v>
      </c>
      <c r="AA97" s="183">
        <v>1446.28</v>
      </c>
      <c r="AB97" s="183">
        <v>460</v>
      </c>
    </row>
    <row r="98" spans="1:28" ht="20.25" customHeight="1">
      <c r="A98" s="99">
        <f t="shared" si="7"/>
        <v>88</v>
      </c>
      <c r="B98" s="153" t="s">
        <v>342</v>
      </c>
      <c r="C98" s="154" t="s">
        <v>343</v>
      </c>
      <c r="D98" s="114"/>
      <c r="E98" s="115" t="s">
        <v>44</v>
      </c>
      <c r="F98" s="116"/>
      <c r="G98" s="103">
        <v>3</v>
      </c>
      <c r="H98" s="8"/>
      <c r="I98" s="104">
        <v>90</v>
      </c>
      <c r="J98" s="105" t="s">
        <v>47</v>
      </c>
      <c r="K98" s="105" t="s">
        <v>48</v>
      </c>
      <c r="L98" s="105" t="s">
        <v>47</v>
      </c>
      <c r="M98" s="105" t="s">
        <v>47</v>
      </c>
      <c r="N98" s="106">
        <v>2857</v>
      </c>
      <c r="O98" s="107">
        <v>41437</v>
      </c>
      <c r="P98" s="105">
        <v>1</v>
      </c>
      <c r="Q98" s="105">
        <v>2</v>
      </c>
      <c r="R98" s="105">
        <f t="shared" si="8"/>
        <v>3</v>
      </c>
      <c r="S98" s="106">
        <v>0</v>
      </c>
      <c r="T98" s="108">
        <v>0</v>
      </c>
      <c r="U98" s="117">
        <v>0</v>
      </c>
      <c r="V98" s="118"/>
      <c r="W98" s="111">
        <v>7813</v>
      </c>
      <c r="X98" s="112">
        <v>4200</v>
      </c>
      <c r="Y98" s="104">
        <v>7</v>
      </c>
      <c r="Z98" s="113">
        <f t="shared" si="6"/>
        <v>0.5375655958018687</v>
      </c>
      <c r="AA98" s="183">
        <v>1811.93</v>
      </c>
      <c r="AB98" s="183">
        <v>651.82</v>
      </c>
    </row>
    <row r="99" spans="1:28" ht="20.25" customHeight="1">
      <c r="A99" s="99">
        <f t="shared" si="7"/>
        <v>89</v>
      </c>
      <c r="B99" s="158" t="s">
        <v>49</v>
      </c>
      <c r="C99" s="159" t="s">
        <v>315</v>
      </c>
      <c r="D99" s="160"/>
      <c r="E99" s="161" t="s">
        <v>44</v>
      </c>
      <c r="F99" s="162"/>
      <c r="G99" s="163">
        <v>3.5</v>
      </c>
      <c r="H99" s="164"/>
      <c r="I99" s="164">
        <v>90</v>
      </c>
      <c r="J99" s="165" t="s">
        <v>47</v>
      </c>
      <c r="K99" s="165" t="s">
        <v>48</v>
      </c>
      <c r="L99" s="165" t="s">
        <v>47</v>
      </c>
      <c r="M99" s="165" t="s">
        <v>47</v>
      </c>
      <c r="N99" s="166">
        <v>2513</v>
      </c>
      <c r="O99" s="167">
        <v>39604</v>
      </c>
      <c r="P99" s="165">
        <v>3</v>
      </c>
      <c r="Q99" s="165">
        <v>2</v>
      </c>
      <c r="R99" s="168">
        <f t="shared" si="8"/>
        <v>5</v>
      </c>
      <c r="S99" s="169">
        <v>0</v>
      </c>
      <c r="T99" s="170">
        <v>0</v>
      </c>
      <c r="U99" s="171">
        <v>0</v>
      </c>
      <c r="V99" s="172"/>
      <c r="W99" s="173">
        <v>7892</v>
      </c>
      <c r="X99" s="174">
        <v>4800</v>
      </c>
      <c r="Y99" s="164">
        <v>12</v>
      </c>
      <c r="Z99" s="175">
        <f t="shared" si="6"/>
        <v>0.6082108464267613</v>
      </c>
      <c r="AA99" s="183">
        <v>3098.74</v>
      </c>
      <c r="AB99" s="183">
        <v>995</v>
      </c>
    </row>
    <row r="100" spans="1:28" ht="20.25" customHeight="1">
      <c r="A100" s="99">
        <f t="shared" si="7"/>
        <v>90</v>
      </c>
      <c r="B100" s="155" t="s">
        <v>192</v>
      </c>
      <c r="C100" s="156" t="s">
        <v>193</v>
      </c>
      <c r="D100" s="121"/>
      <c r="E100" s="122" t="s">
        <v>44</v>
      </c>
      <c r="F100" s="123"/>
      <c r="G100" s="124">
        <v>4</v>
      </c>
      <c r="H100" s="125"/>
      <c r="I100" s="125">
        <v>60</v>
      </c>
      <c r="J100" s="126" t="s">
        <v>47</v>
      </c>
      <c r="K100" s="126" t="s">
        <v>48</v>
      </c>
      <c r="L100" s="126" t="s">
        <v>47</v>
      </c>
      <c r="M100" s="126" t="s">
        <v>47</v>
      </c>
      <c r="N100" s="127">
        <v>4096</v>
      </c>
      <c r="O100" s="107">
        <v>41150</v>
      </c>
      <c r="P100" s="105">
        <v>1</v>
      </c>
      <c r="Q100" s="105">
        <v>2</v>
      </c>
      <c r="R100" s="105">
        <f t="shared" si="8"/>
        <v>3</v>
      </c>
      <c r="S100" s="106">
        <v>0</v>
      </c>
      <c r="T100" s="108">
        <v>0</v>
      </c>
      <c r="U100" s="117">
        <v>0</v>
      </c>
      <c r="V100" s="118"/>
      <c r="W100" s="111">
        <v>7898</v>
      </c>
      <c r="X100" s="112">
        <v>4800</v>
      </c>
      <c r="Y100" s="104">
        <v>12</v>
      </c>
      <c r="Z100" s="120">
        <f t="shared" si="6"/>
        <v>0.6077487971638389</v>
      </c>
      <c r="AA100" s="183">
        <v>3098.74</v>
      </c>
      <c r="AB100" s="183">
        <v>995</v>
      </c>
    </row>
    <row r="101" spans="1:28" ht="20.25" customHeight="1">
      <c r="A101" s="99">
        <f t="shared" si="7"/>
        <v>91</v>
      </c>
      <c r="B101" s="153" t="s">
        <v>286</v>
      </c>
      <c r="C101" s="154" t="s">
        <v>287</v>
      </c>
      <c r="D101" s="100"/>
      <c r="E101" s="101" t="s">
        <v>44</v>
      </c>
      <c r="F101" s="102"/>
      <c r="G101" s="103">
        <v>3</v>
      </c>
      <c r="H101" s="104"/>
      <c r="I101" s="104">
        <v>70</v>
      </c>
      <c r="J101" s="105" t="s">
        <v>47</v>
      </c>
      <c r="K101" s="105" t="s">
        <v>48</v>
      </c>
      <c r="L101" s="105" t="s">
        <v>47</v>
      </c>
      <c r="M101" s="105" t="s">
        <v>47</v>
      </c>
      <c r="N101" s="106">
        <v>3016</v>
      </c>
      <c r="O101" s="107">
        <v>41065</v>
      </c>
      <c r="P101" s="105">
        <v>1</v>
      </c>
      <c r="Q101" s="105">
        <v>2</v>
      </c>
      <c r="R101" s="105">
        <f t="shared" si="8"/>
        <v>3</v>
      </c>
      <c r="S101" s="106">
        <v>0</v>
      </c>
      <c r="T101" s="108">
        <v>0</v>
      </c>
      <c r="U101" s="117">
        <v>0</v>
      </c>
      <c r="V101" s="118"/>
      <c r="W101" s="111">
        <v>7920</v>
      </c>
      <c r="X101" s="112">
        <v>3960</v>
      </c>
      <c r="Y101" s="104">
        <v>12</v>
      </c>
      <c r="Z101" s="113">
        <f t="shared" si="6"/>
        <v>0.5</v>
      </c>
      <c r="AA101" s="183">
        <v>2851.2</v>
      </c>
      <c r="AB101" s="183">
        <v>995</v>
      </c>
    </row>
    <row r="102" spans="1:28" ht="20.25" customHeight="1">
      <c r="A102" s="99">
        <f t="shared" si="7"/>
        <v>92</v>
      </c>
      <c r="B102" s="153" t="s">
        <v>259</v>
      </c>
      <c r="C102" s="154" t="s">
        <v>260</v>
      </c>
      <c r="D102" s="114"/>
      <c r="E102" s="115" t="s">
        <v>44</v>
      </c>
      <c r="F102" s="116"/>
      <c r="G102" s="103">
        <v>4</v>
      </c>
      <c r="H102" s="104"/>
      <c r="I102" s="104">
        <v>87</v>
      </c>
      <c r="J102" s="105" t="s">
        <v>47</v>
      </c>
      <c r="K102" s="105" t="s">
        <v>48</v>
      </c>
      <c r="L102" s="105" t="s">
        <v>47</v>
      </c>
      <c r="M102" s="105" t="s">
        <v>47</v>
      </c>
      <c r="N102" s="106">
        <v>1131</v>
      </c>
      <c r="O102" s="107">
        <v>40968</v>
      </c>
      <c r="P102" s="105">
        <v>3</v>
      </c>
      <c r="Q102" s="105">
        <v>2</v>
      </c>
      <c r="R102" s="105">
        <f t="shared" si="8"/>
        <v>5</v>
      </c>
      <c r="S102" s="106">
        <v>0</v>
      </c>
      <c r="T102" s="108">
        <v>0</v>
      </c>
      <c r="U102" s="109">
        <v>0</v>
      </c>
      <c r="V102" s="110"/>
      <c r="W102" s="111">
        <v>8001</v>
      </c>
      <c r="X102" s="112">
        <v>4200</v>
      </c>
      <c r="Y102" s="104">
        <v>12</v>
      </c>
      <c r="Z102" s="113">
        <f t="shared" si="6"/>
        <v>0.5249343832020997</v>
      </c>
      <c r="AA102" s="183">
        <v>3079.86</v>
      </c>
      <c r="AB102" s="183">
        <v>950</v>
      </c>
    </row>
    <row r="103" spans="1:28" ht="20.25" customHeight="1">
      <c r="A103" s="99">
        <f t="shared" si="7"/>
        <v>93</v>
      </c>
      <c r="B103" s="153" t="s">
        <v>83</v>
      </c>
      <c r="C103" s="154" t="s">
        <v>84</v>
      </c>
      <c r="D103" s="100"/>
      <c r="E103" s="101" t="s">
        <v>44</v>
      </c>
      <c r="F103" s="102"/>
      <c r="G103" s="103">
        <v>4</v>
      </c>
      <c r="H103" s="104"/>
      <c r="I103" s="104">
        <v>90</v>
      </c>
      <c r="J103" s="105" t="s">
        <v>47</v>
      </c>
      <c r="K103" s="105" t="s">
        <v>48</v>
      </c>
      <c r="L103" s="105" t="s">
        <v>47</v>
      </c>
      <c r="M103" s="105" t="s">
        <v>48</v>
      </c>
      <c r="N103" s="106">
        <v>380</v>
      </c>
      <c r="O103" s="107">
        <v>39476</v>
      </c>
      <c r="P103" s="105">
        <v>1</v>
      </c>
      <c r="Q103" s="105">
        <v>2</v>
      </c>
      <c r="R103" s="105">
        <f t="shared" si="8"/>
        <v>3</v>
      </c>
      <c r="S103" s="106">
        <v>0</v>
      </c>
      <c r="T103" s="108">
        <v>0</v>
      </c>
      <c r="U103" s="117">
        <v>0</v>
      </c>
      <c r="V103" s="118"/>
      <c r="W103" s="119">
        <v>8138</v>
      </c>
      <c r="X103" s="186">
        <v>6000</v>
      </c>
      <c r="Y103" s="184">
        <v>12</v>
      </c>
      <c r="Z103" s="187">
        <f t="shared" si="6"/>
        <v>0.7372818874416318</v>
      </c>
      <c r="AA103" s="185">
        <v>3098.74</v>
      </c>
      <c r="AB103" s="183">
        <v>950</v>
      </c>
    </row>
    <row r="104" spans="1:28" ht="20.25" customHeight="1">
      <c r="A104" s="99">
        <f t="shared" si="7"/>
        <v>94</v>
      </c>
      <c r="B104" s="153" t="s">
        <v>113</v>
      </c>
      <c r="C104" s="154" t="s">
        <v>114</v>
      </c>
      <c r="D104" s="100"/>
      <c r="E104" s="101" t="s">
        <v>44</v>
      </c>
      <c r="F104" s="102"/>
      <c r="G104" s="103">
        <v>3</v>
      </c>
      <c r="H104" s="104"/>
      <c r="I104" s="104">
        <v>90</v>
      </c>
      <c r="J104" s="105" t="s">
        <v>47</v>
      </c>
      <c r="K104" s="105" t="s">
        <v>48</v>
      </c>
      <c r="L104" s="105" t="s">
        <v>47</v>
      </c>
      <c r="M104" s="105" t="s">
        <v>47</v>
      </c>
      <c r="N104" s="106">
        <v>3339</v>
      </c>
      <c r="O104" s="107">
        <v>41088</v>
      </c>
      <c r="P104" s="105">
        <v>0</v>
      </c>
      <c r="Q104" s="105">
        <v>1</v>
      </c>
      <c r="R104" s="105">
        <f t="shared" si="8"/>
        <v>1</v>
      </c>
      <c r="S104" s="106">
        <v>0</v>
      </c>
      <c r="T104" s="108">
        <v>0</v>
      </c>
      <c r="U104" s="117">
        <v>0</v>
      </c>
      <c r="V104" s="118"/>
      <c r="W104" s="111">
        <v>8203</v>
      </c>
      <c r="X104" s="186">
        <v>2760</v>
      </c>
      <c r="Y104" s="184">
        <v>12</v>
      </c>
      <c r="Z104" s="182">
        <f t="shared" si="6"/>
        <v>0.33646226990125566</v>
      </c>
      <c r="AA104" s="185">
        <v>1611.58</v>
      </c>
      <c r="AB104" s="183">
        <v>950</v>
      </c>
    </row>
    <row r="105" spans="1:28" ht="20.25" customHeight="1">
      <c r="A105" s="99">
        <f t="shared" si="7"/>
        <v>95</v>
      </c>
      <c r="B105" s="153" t="s">
        <v>251</v>
      </c>
      <c r="C105" s="154" t="s">
        <v>252</v>
      </c>
      <c r="D105" s="100"/>
      <c r="E105" s="101" t="s">
        <v>44</v>
      </c>
      <c r="F105" s="102"/>
      <c r="G105" s="103">
        <v>3</v>
      </c>
      <c r="H105" s="104"/>
      <c r="I105" s="104">
        <v>60</v>
      </c>
      <c r="J105" s="105" t="s">
        <v>47</v>
      </c>
      <c r="K105" s="105" t="s">
        <v>48</v>
      </c>
      <c r="L105" s="105" t="s">
        <v>47</v>
      </c>
      <c r="M105" s="105" t="s">
        <v>47</v>
      </c>
      <c r="N105" s="106">
        <v>288</v>
      </c>
      <c r="O105" s="107">
        <v>37280</v>
      </c>
      <c r="P105" s="105">
        <v>0</v>
      </c>
      <c r="Q105" s="105">
        <v>1</v>
      </c>
      <c r="R105" s="105">
        <f t="shared" si="8"/>
        <v>1</v>
      </c>
      <c r="S105" s="106">
        <v>1</v>
      </c>
      <c r="T105" s="108">
        <v>0</v>
      </c>
      <c r="U105" s="117">
        <v>0</v>
      </c>
      <c r="V105" s="118"/>
      <c r="W105" s="111">
        <v>8220</v>
      </c>
      <c r="X105" s="186">
        <v>2760</v>
      </c>
      <c r="Y105" s="184">
        <v>12</v>
      </c>
      <c r="Z105" s="182">
        <f t="shared" si="6"/>
        <v>0.3357664233576642</v>
      </c>
      <c r="AA105" s="185">
        <v>1609.2</v>
      </c>
      <c r="AB105" s="183">
        <v>950</v>
      </c>
    </row>
    <row r="106" spans="1:28" ht="20.25" customHeight="1">
      <c r="A106" s="99">
        <f t="shared" si="7"/>
        <v>96</v>
      </c>
      <c r="B106" s="153" t="s">
        <v>87</v>
      </c>
      <c r="C106" s="154" t="s">
        <v>88</v>
      </c>
      <c r="D106" s="100"/>
      <c r="E106" s="101" t="s">
        <v>44</v>
      </c>
      <c r="F106" s="102"/>
      <c r="G106" s="103">
        <v>5</v>
      </c>
      <c r="H106" s="104"/>
      <c r="I106" s="104">
        <v>90</v>
      </c>
      <c r="J106" s="105" t="s">
        <v>47</v>
      </c>
      <c r="K106" s="105" t="s">
        <v>48</v>
      </c>
      <c r="L106" s="105" t="s">
        <v>47</v>
      </c>
      <c r="M106" s="105" t="s">
        <v>47</v>
      </c>
      <c r="N106" s="106">
        <v>4170</v>
      </c>
      <c r="O106" s="107">
        <v>39009</v>
      </c>
      <c r="P106" s="105">
        <v>0</v>
      </c>
      <c r="Q106" s="105">
        <v>2</v>
      </c>
      <c r="R106" s="105">
        <f t="shared" si="8"/>
        <v>2</v>
      </c>
      <c r="S106" s="106">
        <v>0</v>
      </c>
      <c r="T106" s="108">
        <v>0</v>
      </c>
      <c r="U106" s="117">
        <v>0</v>
      </c>
      <c r="V106" s="118"/>
      <c r="W106" s="111">
        <v>8263</v>
      </c>
      <c r="X106" s="186">
        <v>3840</v>
      </c>
      <c r="Y106" s="184">
        <v>12</v>
      </c>
      <c r="Z106" s="182">
        <f aca="true" t="shared" si="9" ref="Z106:Z137">SUM(X106/W106)</f>
        <v>0.46472225583928356</v>
      </c>
      <c r="AA106" s="185">
        <v>2683.18</v>
      </c>
      <c r="AB106" s="183">
        <v>950</v>
      </c>
    </row>
    <row r="107" spans="1:28" ht="20.25" customHeight="1">
      <c r="A107" s="99">
        <f t="shared" si="7"/>
        <v>97</v>
      </c>
      <c r="B107" s="153" t="s">
        <v>129</v>
      </c>
      <c r="C107" s="154" t="s">
        <v>130</v>
      </c>
      <c r="D107" s="100"/>
      <c r="E107" s="101" t="s">
        <v>44</v>
      </c>
      <c r="F107" s="102"/>
      <c r="G107" s="103">
        <v>4</v>
      </c>
      <c r="H107" s="104"/>
      <c r="I107" s="104">
        <v>80</v>
      </c>
      <c r="J107" s="105" t="s">
        <v>48</v>
      </c>
      <c r="K107" s="105" t="s">
        <v>48</v>
      </c>
      <c r="L107" s="105" t="s">
        <v>47</v>
      </c>
      <c r="M107" s="105" t="s">
        <v>47</v>
      </c>
      <c r="N107" s="106">
        <v>2784</v>
      </c>
      <c r="O107" s="107">
        <v>40715</v>
      </c>
      <c r="P107" s="105">
        <v>0</v>
      </c>
      <c r="Q107" s="105">
        <v>1</v>
      </c>
      <c r="R107" s="105">
        <f t="shared" si="8"/>
        <v>1</v>
      </c>
      <c r="S107" s="106">
        <v>1</v>
      </c>
      <c r="T107" s="108">
        <v>0</v>
      </c>
      <c r="U107" s="117">
        <v>0</v>
      </c>
      <c r="V107" s="118"/>
      <c r="W107" s="111">
        <v>8292</v>
      </c>
      <c r="X107" s="186">
        <v>3960</v>
      </c>
      <c r="Y107" s="184">
        <v>12</v>
      </c>
      <c r="Z107" s="182">
        <f t="shared" si="9"/>
        <v>0.47756874095513746</v>
      </c>
      <c r="AA107" s="185">
        <v>2799.12</v>
      </c>
      <c r="AB107" s="183">
        <v>950</v>
      </c>
    </row>
    <row r="108" spans="1:28" ht="20.25" customHeight="1">
      <c r="A108" s="99">
        <f t="shared" si="7"/>
        <v>98</v>
      </c>
      <c r="B108" s="153" t="s">
        <v>245</v>
      </c>
      <c r="C108" s="154" t="s">
        <v>246</v>
      </c>
      <c r="D108" s="100"/>
      <c r="E108" s="101" t="s">
        <v>44</v>
      </c>
      <c r="F108" s="102"/>
      <c r="G108" s="103">
        <v>3</v>
      </c>
      <c r="H108" s="104"/>
      <c r="I108" s="104">
        <v>80</v>
      </c>
      <c r="J108" s="105" t="s">
        <v>47</v>
      </c>
      <c r="K108" s="105" t="s">
        <v>48</v>
      </c>
      <c r="L108" s="105" t="s">
        <v>47</v>
      </c>
      <c r="M108" s="105" t="s">
        <v>47</v>
      </c>
      <c r="N108" s="106">
        <v>2001</v>
      </c>
      <c r="O108" s="107">
        <v>41011</v>
      </c>
      <c r="P108" s="105">
        <v>1</v>
      </c>
      <c r="Q108" s="105">
        <v>2</v>
      </c>
      <c r="R108" s="105">
        <f t="shared" si="8"/>
        <v>3</v>
      </c>
      <c r="S108" s="106">
        <v>0</v>
      </c>
      <c r="T108" s="108">
        <v>0</v>
      </c>
      <c r="U108" s="117">
        <v>0</v>
      </c>
      <c r="V108" s="118"/>
      <c r="W108" s="111">
        <v>8357</v>
      </c>
      <c r="X108" s="186">
        <v>3600</v>
      </c>
      <c r="Y108" s="184">
        <v>12</v>
      </c>
      <c r="Z108" s="182">
        <f t="shared" si="9"/>
        <v>0.43077659447170036</v>
      </c>
      <c r="AA108" s="185">
        <v>2430.02</v>
      </c>
      <c r="AB108" s="183">
        <v>950</v>
      </c>
    </row>
    <row r="109" spans="1:28" ht="20.25" customHeight="1">
      <c r="A109" s="99">
        <f t="shared" si="7"/>
        <v>99</v>
      </c>
      <c r="B109" s="153" t="s">
        <v>117</v>
      </c>
      <c r="C109" s="154" t="s">
        <v>118</v>
      </c>
      <c r="D109" s="100"/>
      <c r="E109" s="101" t="s">
        <v>44</v>
      </c>
      <c r="F109" s="102"/>
      <c r="G109" s="103">
        <v>3.5</v>
      </c>
      <c r="H109" s="104"/>
      <c r="I109" s="104">
        <v>80</v>
      </c>
      <c r="J109" s="105" t="s">
        <v>47</v>
      </c>
      <c r="K109" s="105" t="s">
        <v>48</v>
      </c>
      <c r="L109" s="105" t="s">
        <v>47</v>
      </c>
      <c r="M109" s="105" t="s">
        <v>47</v>
      </c>
      <c r="N109" s="106">
        <v>961</v>
      </c>
      <c r="O109" s="107">
        <v>39142</v>
      </c>
      <c r="P109" s="105">
        <v>2</v>
      </c>
      <c r="Q109" s="105">
        <v>2</v>
      </c>
      <c r="R109" s="105">
        <f t="shared" si="8"/>
        <v>4</v>
      </c>
      <c r="S109" s="106">
        <v>0</v>
      </c>
      <c r="T109" s="108">
        <v>0</v>
      </c>
      <c r="U109" s="117">
        <v>0</v>
      </c>
      <c r="V109" s="118"/>
      <c r="W109" s="111">
        <v>8400</v>
      </c>
      <c r="X109" s="186">
        <v>4200</v>
      </c>
      <c r="Y109" s="184">
        <v>12</v>
      </c>
      <c r="Z109" s="182">
        <f t="shared" si="9"/>
        <v>0.5</v>
      </c>
      <c r="AA109" s="185">
        <v>3024</v>
      </c>
      <c r="AB109" s="183">
        <v>950</v>
      </c>
    </row>
    <row r="110" spans="1:28" s="211" customFormat="1" ht="20.25" customHeight="1">
      <c r="A110" s="99">
        <f t="shared" si="7"/>
        <v>100</v>
      </c>
      <c r="B110" s="153" t="s">
        <v>182</v>
      </c>
      <c r="C110" s="154" t="s">
        <v>183</v>
      </c>
      <c r="D110" s="100"/>
      <c r="E110" s="101" t="s">
        <v>44</v>
      </c>
      <c r="F110" s="102"/>
      <c r="G110" s="103">
        <v>3</v>
      </c>
      <c r="H110" s="104"/>
      <c r="I110" s="104">
        <v>75</v>
      </c>
      <c r="J110" s="105" t="s">
        <v>47</v>
      </c>
      <c r="K110" s="105" t="s">
        <v>48</v>
      </c>
      <c r="L110" s="105" t="s">
        <v>47</v>
      </c>
      <c r="M110" s="105" t="s">
        <v>47</v>
      </c>
      <c r="N110" s="106">
        <v>4707</v>
      </c>
      <c r="O110" s="107">
        <v>41192</v>
      </c>
      <c r="P110" s="105">
        <v>2</v>
      </c>
      <c r="Q110" s="105">
        <v>1</v>
      </c>
      <c r="R110" s="105">
        <f t="shared" si="8"/>
        <v>3</v>
      </c>
      <c r="S110" s="106">
        <v>0</v>
      </c>
      <c r="T110" s="108">
        <v>0</v>
      </c>
      <c r="U110" s="117">
        <v>0</v>
      </c>
      <c r="V110" s="118"/>
      <c r="W110" s="111">
        <v>8400</v>
      </c>
      <c r="X110" s="186">
        <v>4200</v>
      </c>
      <c r="Y110" s="184">
        <v>12</v>
      </c>
      <c r="Z110" s="182">
        <f t="shared" si="9"/>
        <v>0.5</v>
      </c>
      <c r="AA110" s="185">
        <v>3024</v>
      </c>
      <c r="AB110" s="183">
        <v>950</v>
      </c>
    </row>
    <row r="111" spans="1:28" ht="20.25" customHeight="1">
      <c r="A111" s="99">
        <f t="shared" si="7"/>
        <v>101</v>
      </c>
      <c r="B111" s="153" t="s">
        <v>96</v>
      </c>
      <c r="C111" s="154" t="s">
        <v>97</v>
      </c>
      <c r="D111" s="100"/>
      <c r="E111" s="101" t="s">
        <v>44</v>
      </c>
      <c r="F111" s="102"/>
      <c r="G111" s="103">
        <v>3</v>
      </c>
      <c r="H111" s="104"/>
      <c r="I111" s="104">
        <v>80</v>
      </c>
      <c r="J111" s="105" t="s">
        <v>47</v>
      </c>
      <c r="K111" s="105" t="s">
        <v>48</v>
      </c>
      <c r="L111" s="105" t="s">
        <v>47</v>
      </c>
      <c r="M111" s="105" t="s">
        <v>47</v>
      </c>
      <c r="N111" s="106">
        <v>4586</v>
      </c>
      <c r="O111" s="107">
        <v>38335</v>
      </c>
      <c r="P111" s="105">
        <v>0</v>
      </c>
      <c r="Q111" s="105">
        <v>1</v>
      </c>
      <c r="R111" s="105">
        <f t="shared" si="8"/>
        <v>1</v>
      </c>
      <c r="S111" s="106">
        <v>1</v>
      </c>
      <c r="T111" s="108">
        <v>0</v>
      </c>
      <c r="U111" s="117">
        <v>0</v>
      </c>
      <c r="V111" s="118"/>
      <c r="W111" s="111">
        <v>8490</v>
      </c>
      <c r="X111" s="186">
        <v>2616</v>
      </c>
      <c r="Y111" s="184">
        <v>12</v>
      </c>
      <c r="Z111" s="182">
        <f t="shared" si="9"/>
        <v>0.30812720848056535</v>
      </c>
      <c r="AA111" s="185">
        <v>1427.4</v>
      </c>
      <c r="AB111" s="183">
        <v>950</v>
      </c>
    </row>
    <row r="112" spans="1:28" ht="20.25" customHeight="1">
      <c r="A112" s="99">
        <f t="shared" si="7"/>
        <v>102</v>
      </c>
      <c r="B112" s="153" t="s">
        <v>184</v>
      </c>
      <c r="C112" s="154" t="s">
        <v>185</v>
      </c>
      <c r="D112" s="100"/>
      <c r="E112" s="101" t="s">
        <v>44</v>
      </c>
      <c r="F112" s="102"/>
      <c r="G112" s="103">
        <v>3</v>
      </c>
      <c r="H112" s="104"/>
      <c r="I112" s="104">
        <v>80</v>
      </c>
      <c r="J112" s="105" t="s">
        <v>47</v>
      </c>
      <c r="K112" s="105" t="s">
        <v>48</v>
      </c>
      <c r="L112" s="105" t="s">
        <v>47</v>
      </c>
      <c r="M112" s="105" t="s">
        <v>47</v>
      </c>
      <c r="N112" s="106">
        <v>1222</v>
      </c>
      <c r="O112" s="107">
        <v>38421</v>
      </c>
      <c r="P112" s="105">
        <v>2</v>
      </c>
      <c r="Q112" s="105">
        <v>2</v>
      </c>
      <c r="R112" s="105">
        <f t="shared" si="8"/>
        <v>4</v>
      </c>
      <c r="S112" s="106">
        <v>0</v>
      </c>
      <c r="T112" s="108">
        <v>0</v>
      </c>
      <c r="U112" s="117">
        <v>0</v>
      </c>
      <c r="V112" s="118"/>
      <c r="W112" s="111">
        <v>8500</v>
      </c>
      <c r="X112" s="186">
        <v>3120</v>
      </c>
      <c r="Y112" s="184">
        <v>12</v>
      </c>
      <c r="Z112" s="182">
        <f t="shared" si="9"/>
        <v>0.36705882352941177</v>
      </c>
      <c r="AA112" s="185">
        <v>1930</v>
      </c>
      <c r="AB112" s="183">
        <v>950</v>
      </c>
    </row>
    <row r="113" spans="1:28" ht="20.25" customHeight="1">
      <c r="A113" s="99">
        <f t="shared" si="7"/>
        <v>103</v>
      </c>
      <c r="B113" s="153" t="s">
        <v>135</v>
      </c>
      <c r="C113" s="154" t="s">
        <v>360</v>
      </c>
      <c r="D113" s="100"/>
      <c r="E113" s="101" t="s">
        <v>44</v>
      </c>
      <c r="F113" s="102"/>
      <c r="G113" s="103">
        <v>5</v>
      </c>
      <c r="H113" s="104"/>
      <c r="I113" s="104">
        <v>90</v>
      </c>
      <c r="J113" s="105" t="s">
        <v>47</v>
      </c>
      <c r="K113" s="105" t="s">
        <v>48</v>
      </c>
      <c r="L113" s="105" t="s">
        <v>47</v>
      </c>
      <c r="M113" s="105" t="s">
        <v>47</v>
      </c>
      <c r="N113" s="106">
        <v>4327</v>
      </c>
      <c r="O113" s="107">
        <v>41550</v>
      </c>
      <c r="P113" s="105">
        <v>2</v>
      </c>
      <c r="Q113" s="105">
        <v>1</v>
      </c>
      <c r="R113" s="105">
        <f t="shared" si="8"/>
        <v>3</v>
      </c>
      <c r="S113" s="106">
        <v>0</v>
      </c>
      <c r="T113" s="108">
        <v>0</v>
      </c>
      <c r="U113" s="117">
        <v>0</v>
      </c>
      <c r="V113" s="118"/>
      <c r="W113" s="111">
        <v>8591</v>
      </c>
      <c r="X113" s="186">
        <v>4560</v>
      </c>
      <c r="Y113" s="184">
        <v>4</v>
      </c>
      <c r="Z113" s="182">
        <f t="shared" si="9"/>
        <v>0.5307880339890583</v>
      </c>
      <c r="AA113" s="185">
        <v>1119.08</v>
      </c>
      <c r="AB113" s="183">
        <v>316.67</v>
      </c>
    </row>
    <row r="114" spans="1:28" ht="20.25" customHeight="1">
      <c r="A114" s="99">
        <f t="shared" si="7"/>
        <v>104</v>
      </c>
      <c r="B114" s="153" t="s">
        <v>307</v>
      </c>
      <c r="C114" s="154" t="s">
        <v>308</v>
      </c>
      <c r="D114" s="100"/>
      <c r="E114" s="101" t="s">
        <v>44</v>
      </c>
      <c r="F114" s="102"/>
      <c r="G114" s="103">
        <v>4</v>
      </c>
      <c r="H114" s="104"/>
      <c r="I114" s="104">
        <v>80</v>
      </c>
      <c r="J114" s="105" t="s">
        <v>47</v>
      </c>
      <c r="K114" s="105" t="s">
        <v>48</v>
      </c>
      <c r="L114" s="105" t="s">
        <v>47</v>
      </c>
      <c r="M114" s="105" t="s">
        <v>47</v>
      </c>
      <c r="N114" s="106">
        <v>3194</v>
      </c>
      <c r="O114" s="107">
        <v>37113</v>
      </c>
      <c r="P114" s="105">
        <v>2</v>
      </c>
      <c r="Q114" s="105">
        <v>2</v>
      </c>
      <c r="R114" s="105">
        <v>4</v>
      </c>
      <c r="S114" s="106">
        <v>0</v>
      </c>
      <c r="T114" s="108">
        <v>0</v>
      </c>
      <c r="U114" s="117">
        <v>0</v>
      </c>
      <c r="V114" s="118"/>
      <c r="W114" s="119">
        <v>8639</v>
      </c>
      <c r="X114" s="186">
        <v>3600</v>
      </c>
      <c r="Y114" s="184">
        <v>12</v>
      </c>
      <c r="Z114" s="182">
        <f t="shared" si="9"/>
        <v>0.41671489755758767</v>
      </c>
      <c r="AA114" s="185">
        <v>2390.54</v>
      </c>
      <c r="AB114" s="183">
        <v>950</v>
      </c>
    </row>
    <row r="115" spans="1:28" ht="20.25" customHeight="1">
      <c r="A115" s="99">
        <f t="shared" si="7"/>
        <v>105</v>
      </c>
      <c r="B115" s="153" t="s">
        <v>50</v>
      </c>
      <c r="C115" s="154" t="s">
        <v>218</v>
      </c>
      <c r="D115" s="100"/>
      <c r="E115" s="101" t="s">
        <v>44</v>
      </c>
      <c r="F115" s="102"/>
      <c r="G115" s="103">
        <v>5</v>
      </c>
      <c r="H115" s="104"/>
      <c r="I115" s="104">
        <v>90</v>
      </c>
      <c r="J115" s="105" t="s">
        <v>47</v>
      </c>
      <c r="K115" s="105" t="s">
        <v>48</v>
      </c>
      <c r="L115" s="105" t="s">
        <v>47</v>
      </c>
      <c r="M115" s="105" t="s">
        <v>47</v>
      </c>
      <c r="N115" s="106">
        <v>3025</v>
      </c>
      <c r="O115" s="107">
        <v>38191</v>
      </c>
      <c r="P115" s="105">
        <v>1</v>
      </c>
      <c r="Q115" s="105">
        <v>1</v>
      </c>
      <c r="R115" s="105">
        <f>SUM(P115+Q115)</f>
        <v>2</v>
      </c>
      <c r="S115" s="106">
        <v>0</v>
      </c>
      <c r="T115" s="108">
        <v>0</v>
      </c>
      <c r="U115" s="117">
        <v>0</v>
      </c>
      <c r="V115" s="118"/>
      <c r="W115" s="111">
        <v>8676</v>
      </c>
      <c r="X115" s="186">
        <v>4338</v>
      </c>
      <c r="Y115" s="184">
        <v>12</v>
      </c>
      <c r="Z115" s="182">
        <f t="shared" si="9"/>
        <v>0.5</v>
      </c>
      <c r="AA115" s="185">
        <v>3098.74</v>
      </c>
      <c r="AB115" s="183">
        <v>950</v>
      </c>
    </row>
    <row r="116" spans="1:28" ht="20.25" customHeight="1">
      <c r="A116" s="99">
        <f t="shared" si="7"/>
        <v>106</v>
      </c>
      <c r="B116" s="153" t="s">
        <v>323</v>
      </c>
      <c r="C116" s="154" t="s">
        <v>324</v>
      </c>
      <c r="D116" s="100"/>
      <c r="E116" s="101" t="s">
        <v>44</v>
      </c>
      <c r="F116" s="102"/>
      <c r="G116" s="103">
        <v>4</v>
      </c>
      <c r="H116" s="104"/>
      <c r="I116" s="104">
        <v>80</v>
      </c>
      <c r="J116" s="105" t="s">
        <v>47</v>
      </c>
      <c r="K116" s="105" t="s">
        <v>48</v>
      </c>
      <c r="L116" s="105" t="s">
        <v>47</v>
      </c>
      <c r="M116" s="105" t="s">
        <v>47</v>
      </c>
      <c r="N116" s="106">
        <v>3737</v>
      </c>
      <c r="O116" s="107">
        <v>38298</v>
      </c>
      <c r="P116" s="105">
        <v>0</v>
      </c>
      <c r="Q116" s="105">
        <v>1</v>
      </c>
      <c r="R116" s="105">
        <v>1</v>
      </c>
      <c r="S116" s="106">
        <v>1</v>
      </c>
      <c r="T116" s="108">
        <v>0</v>
      </c>
      <c r="U116" s="117">
        <v>0</v>
      </c>
      <c r="V116" s="118"/>
      <c r="W116" s="111">
        <v>8708</v>
      </c>
      <c r="X116" s="186">
        <v>3600</v>
      </c>
      <c r="Y116" s="184">
        <v>12</v>
      </c>
      <c r="Z116" s="182">
        <f t="shared" si="9"/>
        <v>0.41341295360587965</v>
      </c>
      <c r="AA116" s="185">
        <v>2380.88</v>
      </c>
      <c r="AB116" s="183">
        <v>950</v>
      </c>
    </row>
    <row r="117" spans="1:28" ht="20.25" customHeight="1">
      <c r="A117" s="99">
        <f t="shared" si="7"/>
        <v>107</v>
      </c>
      <c r="B117" s="193" t="s">
        <v>302</v>
      </c>
      <c r="C117" s="194" t="s">
        <v>303</v>
      </c>
      <c r="D117" s="195"/>
      <c r="E117" s="196" t="s">
        <v>44</v>
      </c>
      <c r="F117" s="197"/>
      <c r="G117" s="198">
        <v>3</v>
      </c>
      <c r="H117" s="199"/>
      <c r="I117" s="199">
        <v>80</v>
      </c>
      <c r="J117" s="200" t="s">
        <v>47</v>
      </c>
      <c r="K117" s="200" t="s">
        <v>48</v>
      </c>
      <c r="L117" s="200" t="s">
        <v>47</v>
      </c>
      <c r="M117" s="200" t="s">
        <v>47</v>
      </c>
      <c r="N117" s="201">
        <v>2248</v>
      </c>
      <c r="O117" s="202">
        <v>37783</v>
      </c>
      <c r="P117" s="200">
        <v>1</v>
      </c>
      <c r="Q117" s="200">
        <v>1</v>
      </c>
      <c r="R117" s="200">
        <f aca="true" t="shared" si="10" ref="R117:R126">SUM(P117+Q117)</f>
        <v>2</v>
      </c>
      <c r="S117" s="201">
        <v>0</v>
      </c>
      <c r="T117" s="203">
        <v>0</v>
      </c>
      <c r="U117" s="204">
        <v>0</v>
      </c>
      <c r="V117" s="205"/>
      <c r="W117" s="206">
        <v>8846</v>
      </c>
      <c r="X117" s="207">
        <v>3060</v>
      </c>
      <c r="Y117" s="208">
        <v>12</v>
      </c>
      <c r="Z117" s="209">
        <f t="shared" si="9"/>
        <v>0.3459190594619037</v>
      </c>
      <c r="AA117" s="210">
        <v>1821.56</v>
      </c>
      <c r="AB117" s="183">
        <v>950</v>
      </c>
    </row>
    <row r="118" spans="1:28" ht="20.25" customHeight="1">
      <c r="A118" s="99">
        <f t="shared" si="7"/>
        <v>108</v>
      </c>
      <c r="B118" s="153" t="s">
        <v>181</v>
      </c>
      <c r="C118" s="154" t="s">
        <v>279</v>
      </c>
      <c r="D118" s="114"/>
      <c r="E118" s="115" t="s">
        <v>44</v>
      </c>
      <c r="F118" s="116"/>
      <c r="G118" s="103">
        <v>4</v>
      </c>
      <c r="H118" s="104"/>
      <c r="I118" s="104">
        <v>80</v>
      </c>
      <c r="J118" s="105" t="s">
        <v>47</v>
      </c>
      <c r="K118" s="105" t="s">
        <v>48</v>
      </c>
      <c r="L118" s="105" t="s">
        <v>47</v>
      </c>
      <c r="M118" s="105" t="s">
        <v>47</v>
      </c>
      <c r="N118" s="106">
        <v>905</v>
      </c>
      <c r="O118" s="107">
        <v>40956</v>
      </c>
      <c r="P118" s="105">
        <v>1</v>
      </c>
      <c r="Q118" s="105">
        <v>1</v>
      </c>
      <c r="R118" s="105">
        <f t="shared" si="10"/>
        <v>2</v>
      </c>
      <c r="S118" s="106">
        <v>0</v>
      </c>
      <c r="T118" s="108">
        <v>0</v>
      </c>
      <c r="U118" s="117">
        <v>0</v>
      </c>
      <c r="V118" s="118"/>
      <c r="W118" s="111">
        <v>8880</v>
      </c>
      <c r="X118" s="112">
        <v>4440</v>
      </c>
      <c r="Y118" s="109">
        <v>12</v>
      </c>
      <c r="Z118" s="182">
        <f t="shared" si="9"/>
        <v>0.5</v>
      </c>
      <c r="AA118" s="183">
        <v>3098.74</v>
      </c>
      <c r="AB118" s="183">
        <v>950</v>
      </c>
    </row>
    <row r="119" spans="1:28" ht="20.25" customHeight="1">
      <c r="A119" s="99">
        <f t="shared" si="7"/>
        <v>109</v>
      </c>
      <c r="B119" s="153" t="s">
        <v>98</v>
      </c>
      <c r="C119" s="154" t="s">
        <v>99</v>
      </c>
      <c r="D119" s="100"/>
      <c r="E119" s="101" t="s">
        <v>44</v>
      </c>
      <c r="F119" s="102"/>
      <c r="G119" s="103">
        <v>2</v>
      </c>
      <c r="H119" s="104"/>
      <c r="I119" s="104">
        <v>70</v>
      </c>
      <c r="J119" s="105" t="s">
        <v>47</v>
      </c>
      <c r="K119" s="105" t="s">
        <v>48</v>
      </c>
      <c r="L119" s="105" t="s">
        <v>47</v>
      </c>
      <c r="M119" s="105" t="s">
        <v>47</v>
      </c>
      <c r="N119" s="106">
        <v>794</v>
      </c>
      <c r="O119" s="107">
        <v>36196</v>
      </c>
      <c r="P119" s="105">
        <v>0</v>
      </c>
      <c r="Q119" s="105">
        <v>1</v>
      </c>
      <c r="R119" s="105">
        <f t="shared" si="10"/>
        <v>1</v>
      </c>
      <c r="S119" s="106">
        <v>0</v>
      </c>
      <c r="T119" s="108">
        <v>0</v>
      </c>
      <c r="U119" s="225">
        <v>0</v>
      </c>
      <c r="V119" s="226"/>
      <c r="W119" s="111">
        <v>8884</v>
      </c>
      <c r="X119" s="112">
        <v>2400</v>
      </c>
      <c r="Y119" s="104">
        <v>12</v>
      </c>
      <c r="Z119" s="181">
        <f t="shared" si="9"/>
        <v>0.270148581719946</v>
      </c>
      <c r="AA119" s="183">
        <v>1156.24</v>
      </c>
      <c r="AB119" s="183">
        <v>950</v>
      </c>
    </row>
    <row r="120" spans="1:28" ht="20.25" customHeight="1">
      <c r="A120" s="99">
        <f t="shared" si="7"/>
        <v>110</v>
      </c>
      <c r="B120" s="153" t="s">
        <v>115</v>
      </c>
      <c r="C120" s="154" t="s">
        <v>116</v>
      </c>
      <c r="D120" s="100"/>
      <c r="E120" s="101" t="s">
        <v>44</v>
      </c>
      <c r="F120" s="102"/>
      <c r="G120" s="103">
        <v>3</v>
      </c>
      <c r="H120" s="104"/>
      <c r="I120" s="104">
        <v>67</v>
      </c>
      <c r="J120" s="105" t="s">
        <v>48</v>
      </c>
      <c r="K120" s="105" t="s">
        <v>48</v>
      </c>
      <c r="L120" s="105" t="s">
        <v>47</v>
      </c>
      <c r="M120" s="105" t="s">
        <v>47</v>
      </c>
      <c r="N120" s="106">
        <v>143</v>
      </c>
      <c r="O120" s="107">
        <v>40196</v>
      </c>
      <c r="P120" s="105">
        <v>0</v>
      </c>
      <c r="Q120" s="105">
        <v>1</v>
      </c>
      <c r="R120" s="105">
        <f t="shared" si="10"/>
        <v>1</v>
      </c>
      <c r="S120" s="106">
        <v>1</v>
      </c>
      <c r="T120" s="108">
        <v>0</v>
      </c>
      <c r="U120" s="109">
        <v>0</v>
      </c>
      <c r="V120" s="110"/>
      <c r="W120" s="111">
        <v>8892</v>
      </c>
      <c r="X120" s="112">
        <v>4200</v>
      </c>
      <c r="Y120" s="104">
        <v>12</v>
      </c>
      <c r="Z120" s="181">
        <f t="shared" si="9"/>
        <v>0.47233468286099867</v>
      </c>
      <c r="AA120" s="183">
        <v>2955.12</v>
      </c>
      <c r="AB120" s="183">
        <v>950</v>
      </c>
    </row>
    <row r="121" spans="1:28" ht="20.25" customHeight="1">
      <c r="A121" s="99">
        <f t="shared" si="7"/>
        <v>111</v>
      </c>
      <c r="B121" s="153" t="s">
        <v>173</v>
      </c>
      <c r="C121" s="215" t="s">
        <v>174</v>
      </c>
      <c r="D121" s="100"/>
      <c r="E121" s="101" t="s">
        <v>44</v>
      </c>
      <c r="F121" s="102"/>
      <c r="G121" s="103">
        <v>4.5</v>
      </c>
      <c r="H121" s="104"/>
      <c r="I121" s="104">
        <v>83</v>
      </c>
      <c r="J121" s="105" t="s">
        <v>47</v>
      </c>
      <c r="K121" s="105" t="s">
        <v>48</v>
      </c>
      <c r="L121" s="105" t="s">
        <v>47</v>
      </c>
      <c r="M121" s="105" t="s">
        <v>47</v>
      </c>
      <c r="N121" s="106">
        <v>741</v>
      </c>
      <c r="O121" s="107">
        <v>37288</v>
      </c>
      <c r="P121" s="105">
        <v>2</v>
      </c>
      <c r="Q121" s="105">
        <v>2</v>
      </c>
      <c r="R121" s="105">
        <f t="shared" si="10"/>
        <v>4</v>
      </c>
      <c r="S121" s="106">
        <v>0</v>
      </c>
      <c r="T121" s="108">
        <v>0</v>
      </c>
      <c r="U121" s="109">
        <v>0</v>
      </c>
      <c r="V121" s="110"/>
      <c r="W121" s="111">
        <v>8956</v>
      </c>
      <c r="X121" s="112">
        <v>2478.99</v>
      </c>
      <c r="Y121" s="104">
        <v>12</v>
      </c>
      <c r="Z121" s="181">
        <f t="shared" si="9"/>
        <v>0.2767965609647164</v>
      </c>
      <c r="AA121" s="183">
        <v>1225.15</v>
      </c>
      <c r="AB121" s="183">
        <v>950</v>
      </c>
    </row>
    <row r="122" spans="1:28" ht="20.25" customHeight="1">
      <c r="A122" s="99">
        <f t="shared" si="7"/>
        <v>112</v>
      </c>
      <c r="B122" s="153" t="s">
        <v>64</v>
      </c>
      <c r="C122" s="154" t="s">
        <v>65</v>
      </c>
      <c r="D122" s="100"/>
      <c r="E122" s="101" t="s">
        <v>44</v>
      </c>
      <c r="F122" s="102"/>
      <c r="G122" s="103">
        <v>3</v>
      </c>
      <c r="H122" s="104"/>
      <c r="I122" s="104">
        <v>70</v>
      </c>
      <c r="J122" s="105" t="s">
        <v>47</v>
      </c>
      <c r="K122" s="105" t="s">
        <v>48</v>
      </c>
      <c r="L122" s="105" t="s">
        <v>47</v>
      </c>
      <c r="M122" s="105" t="s">
        <v>47</v>
      </c>
      <c r="N122" s="106">
        <v>2194</v>
      </c>
      <c r="O122" s="107">
        <v>39952</v>
      </c>
      <c r="P122" s="105">
        <v>0</v>
      </c>
      <c r="Q122" s="105">
        <v>2</v>
      </c>
      <c r="R122" s="105">
        <f t="shared" si="10"/>
        <v>2</v>
      </c>
      <c r="S122" s="106">
        <v>1</v>
      </c>
      <c r="T122" s="108">
        <v>0</v>
      </c>
      <c r="U122" s="109">
        <v>0</v>
      </c>
      <c r="V122" s="110"/>
      <c r="W122" s="111">
        <v>8979</v>
      </c>
      <c r="X122" s="112">
        <v>3000</v>
      </c>
      <c r="Y122" s="104">
        <v>12</v>
      </c>
      <c r="Z122" s="181">
        <f t="shared" si="9"/>
        <v>0.3341129301703976</v>
      </c>
      <c r="AA122" s="183">
        <v>1742.94</v>
      </c>
      <c r="AB122" s="183">
        <v>950</v>
      </c>
    </row>
    <row r="123" spans="1:28" ht="20.25" customHeight="1">
      <c r="A123" s="99">
        <f t="shared" si="7"/>
        <v>113</v>
      </c>
      <c r="B123" s="153" t="s">
        <v>309</v>
      </c>
      <c r="C123" s="212" t="s">
        <v>310</v>
      </c>
      <c r="D123" s="100"/>
      <c r="E123" s="101" t="s">
        <v>44</v>
      </c>
      <c r="F123" s="102"/>
      <c r="G123" s="103">
        <v>4</v>
      </c>
      <c r="H123" s="104"/>
      <c r="I123" s="104">
        <v>80</v>
      </c>
      <c r="J123" s="105" t="s">
        <v>47</v>
      </c>
      <c r="K123" s="105" t="s">
        <v>48</v>
      </c>
      <c r="L123" s="105" t="s">
        <v>47</v>
      </c>
      <c r="M123" s="105" t="s">
        <v>47</v>
      </c>
      <c r="N123" s="106">
        <v>4691</v>
      </c>
      <c r="O123" s="107">
        <v>40861</v>
      </c>
      <c r="P123" s="105">
        <v>4</v>
      </c>
      <c r="Q123" s="105">
        <v>1</v>
      </c>
      <c r="R123" s="105">
        <f t="shared" si="10"/>
        <v>5</v>
      </c>
      <c r="S123" s="106">
        <v>0</v>
      </c>
      <c r="T123" s="108">
        <v>0</v>
      </c>
      <c r="U123" s="109">
        <v>0</v>
      </c>
      <c r="V123" s="110"/>
      <c r="W123" s="111">
        <v>9004</v>
      </c>
      <c r="X123" s="112">
        <v>5760</v>
      </c>
      <c r="Y123" s="104">
        <v>12</v>
      </c>
      <c r="Z123" s="181">
        <f t="shared" si="9"/>
        <v>0.6397156819191471</v>
      </c>
      <c r="AA123" s="183">
        <v>3098.74</v>
      </c>
      <c r="AB123" s="183">
        <v>950</v>
      </c>
    </row>
    <row r="124" spans="1:28" ht="20.25" customHeight="1">
      <c r="A124" s="99">
        <f t="shared" si="7"/>
        <v>114</v>
      </c>
      <c r="B124" s="153" t="s">
        <v>53</v>
      </c>
      <c r="C124" s="154" t="s">
        <v>54</v>
      </c>
      <c r="D124" s="100"/>
      <c r="E124" s="101" t="s">
        <v>44</v>
      </c>
      <c r="F124" s="102"/>
      <c r="G124" s="103">
        <v>4</v>
      </c>
      <c r="H124" s="104"/>
      <c r="I124" s="104">
        <v>90</v>
      </c>
      <c r="J124" s="105" t="s">
        <v>47</v>
      </c>
      <c r="K124" s="105" t="s">
        <v>48</v>
      </c>
      <c r="L124" s="105" t="s">
        <v>47</v>
      </c>
      <c r="M124" s="105" t="s">
        <v>47</v>
      </c>
      <c r="N124" s="106">
        <v>3872</v>
      </c>
      <c r="O124" s="107">
        <v>38605</v>
      </c>
      <c r="P124" s="105">
        <v>2</v>
      </c>
      <c r="Q124" s="105">
        <v>2</v>
      </c>
      <c r="R124" s="105">
        <f t="shared" si="10"/>
        <v>4</v>
      </c>
      <c r="S124" s="106">
        <v>0</v>
      </c>
      <c r="T124" s="108">
        <v>0</v>
      </c>
      <c r="U124" s="109">
        <v>0</v>
      </c>
      <c r="V124" s="110"/>
      <c r="W124" s="111">
        <v>9123</v>
      </c>
      <c r="X124" s="112">
        <v>3720</v>
      </c>
      <c r="Y124" s="104">
        <v>12</v>
      </c>
      <c r="Z124" s="181">
        <f t="shared" si="9"/>
        <v>0.40776060506412365</v>
      </c>
      <c r="AA124" s="183">
        <v>2442.78</v>
      </c>
      <c r="AB124" s="183">
        <v>950</v>
      </c>
    </row>
    <row r="125" spans="1:28" ht="20.25" customHeight="1">
      <c r="A125" s="99">
        <f t="shared" si="7"/>
        <v>115</v>
      </c>
      <c r="B125" s="153" t="s">
        <v>171</v>
      </c>
      <c r="C125" s="154" t="s">
        <v>172</v>
      </c>
      <c r="D125" s="100"/>
      <c r="E125" s="101" t="s">
        <v>44</v>
      </c>
      <c r="F125" s="102"/>
      <c r="G125" s="103">
        <v>5</v>
      </c>
      <c r="H125" s="104"/>
      <c r="I125" s="104">
        <v>90</v>
      </c>
      <c r="J125" s="105" t="s">
        <v>47</v>
      </c>
      <c r="K125" s="105" t="s">
        <v>48</v>
      </c>
      <c r="L125" s="105" t="s">
        <v>47</v>
      </c>
      <c r="M125" s="105" t="s">
        <v>47</v>
      </c>
      <c r="N125" s="106">
        <v>80</v>
      </c>
      <c r="O125" s="107">
        <v>37995</v>
      </c>
      <c r="P125" s="105">
        <v>2</v>
      </c>
      <c r="Q125" s="105">
        <v>2</v>
      </c>
      <c r="R125" s="105">
        <f t="shared" si="10"/>
        <v>4</v>
      </c>
      <c r="S125" s="106">
        <v>0</v>
      </c>
      <c r="T125" s="108">
        <v>0</v>
      </c>
      <c r="U125" s="109">
        <v>0</v>
      </c>
      <c r="V125" s="110"/>
      <c r="W125" s="111">
        <v>9154</v>
      </c>
      <c r="X125" s="112">
        <v>2484</v>
      </c>
      <c r="Y125" s="104">
        <v>12</v>
      </c>
      <c r="Z125" s="181">
        <f t="shared" si="9"/>
        <v>0.271356783919598</v>
      </c>
      <c r="AA125" s="183">
        <v>1202.44</v>
      </c>
      <c r="AB125" s="183">
        <v>950</v>
      </c>
    </row>
    <row r="126" spans="1:28" ht="20.25" customHeight="1">
      <c r="A126" s="99">
        <f t="shared" si="7"/>
        <v>116</v>
      </c>
      <c r="B126" s="157" t="s">
        <v>93</v>
      </c>
      <c r="C126" s="154" t="s">
        <v>94</v>
      </c>
      <c r="D126" s="100"/>
      <c r="E126" s="101" t="s">
        <v>44</v>
      </c>
      <c r="F126" s="102"/>
      <c r="G126" s="103">
        <v>3</v>
      </c>
      <c r="H126" s="104"/>
      <c r="I126" s="104">
        <v>65</v>
      </c>
      <c r="J126" s="105" t="s">
        <v>47</v>
      </c>
      <c r="K126" s="105" t="s">
        <v>48</v>
      </c>
      <c r="L126" s="105" t="s">
        <v>47</v>
      </c>
      <c r="M126" s="105" t="s">
        <v>48</v>
      </c>
      <c r="N126" s="106">
        <v>2297</v>
      </c>
      <c r="O126" s="107">
        <v>41031</v>
      </c>
      <c r="P126" s="105">
        <v>1</v>
      </c>
      <c r="Q126" s="105">
        <v>1</v>
      </c>
      <c r="R126" s="105">
        <f t="shared" si="10"/>
        <v>2</v>
      </c>
      <c r="S126" s="106">
        <v>0</v>
      </c>
      <c r="T126" s="108">
        <v>0</v>
      </c>
      <c r="U126" s="109">
        <v>0</v>
      </c>
      <c r="V126" s="110"/>
      <c r="W126" s="111">
        <v>9536</v>
      </c>
      <c r="X126" s="112">
        <v>5160</v>
      </c>
      <c r="Y126" s="104">
        <v>12</v>
      </c>
      <c r="Z126" s="181">
        <f t="shared" si="9"/>
        <v>0.5411073825503355</v>
      </c>
      <c r="AA126" s="183">
        <v>3098.74</v>
      </c>
      <c r="AB126" s="183">
        <v>950</v>
      </c>
    </row>
    <row r="127" spans="1:28" ht="20.25" customHeight="1">
      <c r="A127" s="99">
        <f t="shared" si="7"/>
        <v>117</v>
      </c>
      <c r="B127" s="153" t="s">
        <v>288</v>
      </c>
      <c r="C127" s="154" t="s">
        <v>289</v>
      </c>
      <c r="D127" s="100"/>
      <c r="E127" s="101" t="s">
        <v>44</v>
      </c>
      <c r="F127" s="102"/>
      <c r="G127" s="103">
        <v>4</v>
      </c>
      <c r="H127" s="104"/>
      <c r="I127" s="104">
        <v>90</v>
      </c>
      <c r="J127" s="105" t="s">
        <v>47</v>
      </c>
      <c r="K127" s="105" t="s">
        <v>48</v>
      </c>
      <c r="L127" s="105" t="s">
        <v>47</v>
      </c>
      <c r="M127" s="105" t="s">
        <v>47</v>
      </c>
      <c r="N127" s="106">
        <v>4303</v>
      </c>
      <c r="O127" s="107">
        <v>37957</v>
      </c>
      <c r="P127" s="105">
        <v>0</v>
      </c>
      <c r="Q127" s="105">
        <v>2</v>
      </c>
      <c r="R127" s="105">
        <v>2</v>
      </c>
      <c r="S127" s="106">
        <v>2</v>
      </c>
      <c r="T127" s="108">
        <v>0</v>
      </c>
      <c r="U127" s="109">
        <v>0</v>
      </c>
      <c r="V127" s="110"/>
      <c r="W127" s="111">
        <v>9539</v>
      </c>
      <c r="X127" s="112">
        <v>2580</v>
      </c>
      <c r="Y127" s="104">
        <v>12</v>
      </c>
      <c r="Z127" s="181">
        <f t="shared" si="9"/>
        <v>0.27046860257888666</v>
      </c>
      <c r="AA127" s="183">
        <v>1244.54</v>
      </c>
      <c r="AB127" s="183">
        <v>950</v>
      </c>
    </row>
    <row r="128" spans="1:28" ht="20.25" customHeight="1">
      <c r="A128" s="99">
        <f t="shared" si="7"/>
        <v>118</v>
      </c>
      <c r="B128" s="153" t="s">
        <v>75</v>
      </c>
      <c r="C128" s="154" t="s">
        <v>76</v>
      </c>
      <c r="D128" s="100"/>
      <c r="E128" s="101" t="s">
        <v>44</v>
      </c>
      <c r="F128" s="102"/>
      <c r="G128" s="103">
        <v>3</v>
      </c>
      <c r="H128" s="104"/>
      <c r="I128" s="104">
        <v>80</v>
      </c>
      <c r="J128" s="105" t="s">
        <v>47</v>
      </c>
      <c r="K128" s="105" t="s">
        <v>48</v>
      </c>
      <c r="L128" s="105" t="s">
        <v>47</v>
      </c>
      <c r="M128" s="105" t="s">
        <v>47</v>
      </c>
      <c r="N128" s="106">
        <v>2223</v>
      </c>
      <c r="O128" s="107">
        <v>37781</v>
      </c>
      <c r="P128" s="105">
        <v>0</v>
      </c>
      <c r="Q128" s="105">
        <v>2</v>
      </c>
      <c r="R128" s="105">
        <f>SUM(P128+Q128)</f>
        <v>2</v>
      </c>
      <c r="S128" s="106">
        <v>0</v>
      </c>
      <c r="T128" s="108">
        <v>0</v>
      </c>
      <c r="U128" s="117">
        <v>0</v>
      </c>
      <c r="V128" s="118"/>
      <c r="W128" s="111">
        <v>9551</v>
      </c>
      <c r="X128" s="112">
        <v>3600</v>
      </c>
      <c r="Y128" s="104">
        <v>12</v>
      </c>
      <c r="Z128" s="181">
        <f t="shared" si="9"/>
        <v>0.37692388231598783</v>
      </c>
      <c r="AA128" s="183">
        <v>2262.86</v>
      </c>
      <c r="AB128" s="183">
        <v>950</v>
      </c>
    </row>
    <row r="129" spans="1:28" ht="20.25" customHeight="1">
      <c r="A129" s="99">
        <f t="shared" si="7"/>
        <v>119</v>
      </c>
      <c r="B129" s="153" t="s">
        <v>233</v>
      </c>
      <c r="C129" s="154" t="s">
        <v>234</v>
      </c>
      <c r="D129" s="100"/>
      <c r="E129" s="101" t="s">
        <v>44</v>
      </c>
      <c r="F129" s="102"/>
      <c r="G129" s="103">
        <v>4</v>
      </c>
      <c r="H129" s="104"/>
      <c r="I129" s="104">
        <v>80</v>
      </c>
      <c r="J129" s="105" t="s">
        <v>47</v>
      </c>
      <c r="K129" s="105" t="s">
        <v>48</v>
      </c>
      <c r="L129" s="105" t="s">
        <v>47</v>
      </c>
      <c r="M129" s="105" t="s">
        <v>47</v>
      </c>
      <c r="N129" s="106">
        <v>3654</v>
      </c>
      <c r="O129" s="107">
        <v>40787</v>
      </c>
      <c r="P129" s="105">
        <v>1</v>
      </c>
      <c r="Q129" s="105">
        <v>2</v>
      </c>
      <c r="R129" s="105">
        <f>SUM(P129+Q129)</f>
        <v>3</v>
      </c>
      <c r="S129" s="106">
        <v>0</v>
      </c>
      <c r="T129" s="108">
        <v>0</v>
      </c>
      <c r="U129" s="117">
        <v>0</v>
      </c>
      <c r="V129" s="118"/>
      <c r="W129" s="111">
        <v>9600</v>
      </c>
      <c r="X129" s="112">
        <v>4800</v>
      </c>
      <c r="Y129" s="104">
        <v>12</v>
      </c>
      <c r="Z129" s="181">
        <f t="shared" si="9"/>
        <v>0.5</v>
      </c>
      <c r="AA129" s="183">
        <v>3098.74</v>
      </c>
      <c r="AB129" s="183">
        <v>950</v>
      </c>
    </row>
    <row r="130" spans="1:28" ht="20.25" customHeight="1">
      <c r="A130" s="99">
        <f t="shared" si="7"/>
        <v>120</v>
      </c>
      <c r="B130" s="153" t="s">
        <v>222</v>
      </c>
      <c r="C130" s="154" t="s">
        <v>223</v>
      </c>
      <c r="D130" s="100"/>
      <c r="E130" s="101" t="s">
        <v>44</v>
      </c>
      <c r="F130" s="102"/>
      <c r="G130" s="103">
        <v>4</v>
      </c>
      <c r="H130" s="104"/>
      <c r="I130" s="104">
        <v>100</v>
      </c>
      <c r="J130" s="105" t="s">
        <v>47</v>
      </c>
      <c r="K130" s="105" t="s">
        <v>48</v>
      </c>
      <c r="L130" s="105" t="s">
        <v>47</v>
      </c>
      <c r="M130" s="105" t="s">
        <v>47</v>
      </c>
      <c r="N130" s="106">
        <v>4274</v>
      </c>
      <c r="O130" s="107">
        <v>41165</v>
      </c>
      <c r="P130" s="105">
        <v>3</v>
      </c>
      <c r="Q130" s="105">
        <v>2</v>
      </c>
      <c r="R130" s="105">
        <f>SUM(P130+Q130)</f>
        <v>5</v>
      </c>
      <c r="S130" s="106">
        <v>0</v>
      </c>
      <c r="T130" s="108">
        <v>1</v>
      </c>
      <c r="U130" s="117">
        <v>0</v>
      </c>
      <c r="V130" s="118"/>
      <c r="W130" s="111">
        <v>9600</v>
      </c>
      <c r="X130" s="112">
        <v>4800</v>
      </c>
      <c r="Y130" s="104">
        <v>12</v>
      </c>
      <c r="Z130" s="181">
        <f t="shared" si="9"/>
        <v>0.5</v>
      </c>
      <c r="AA130" s="183">
        <v>3098.74</v>
      </c>
      <c r="AB130" s="183">
        <v>950</v>
      </c>
    </row>
    <row r="131" spans="1:28" ht="20.25" customHeight="1">
      <c r="A131" s="99">
        <f t="shared" si="7"/>
        <v>121</v>
      </c>
      <c r="B131" s="153" t="s">
        <v>327</v>
      </c>
      <c r="C131" s="154" t="s">
        <v>328</v>
      </c>
      <c r="D131" s="100"/>
      <c r="E131" s="101" t="s">
        <v>44</v>
      </c>
      <c r="F131" s="102"/>
      <c r="G131" s="103">
        <v>3</v>
      </c>
      <c r="H131" s="104"/>
      <c r="I131" s="104">
        <v>90</v>
      </c>
      <c r="J131" s="105" t="s">
        <v>47</v>
      </c>
      <c r="K131" s="105" t="s">
        <v>48</v>
      </c>
      <c r="L131" s="105" t="s">
        <v>47</v>
      </c>
      <c r="M131" s="105" t="s">
        <v>47</v>
      </c>
      <c r="N131" s="106">
        <v>4297</v>
      </c>
      <c r="O131" s="107">
        <v>37956</v>
      </c>
      <c r="P131" s="105">
        <v>3</v>
      </c>
      <c r="Q131" s="105">
        <v>2</v>
      </c>
      <c r="R131" s="105">
        <f>SUM(P131+Q131)</f>
        <v>5</v>
      </c>
      <c r="S131" s="106">
        <v>0</v>
      </c>
      <c r="T131" s="108">
        <v>0</v>
      </c>
      <c r="U131" s="117">
        <v>0</v>
      </c>
      <c r="V131" s="118"/>
      <c r="W131" s="111">
        <v>9670</v>
      </c>
      <c r="X131" s="112">
        <v>2880</v>
      </c>
      <c r="Y131" s="104">
        <v>12</v>
      </c>
      <c r="Z131" s="181">
        <f t="shared" si="9"/>
        <v>0.29782833505687695</v>
      </c>
      <c r="AA131" s="183">
        <v>1526.2</v>
      </c>
      <c r="AB131" s="183">
        <v>950</v>
      </c>
    </row>
    <row r="132" spans="1:28" ht="20.25" customHeight="1">
      <c r="A132" s="99">
        <f t="shared" si="7"/>
        <v>122</v>
      </c>
      <c r="B132" s="153" t="s">
        <v>358</v>
      </c>
      <c r="C132" s="154" t="s">
        <v>359</v>
      </c>
      <c r="D132" s="100"/>
      <c r="E132" s="101" t="s">
        <v>44</v>
      </c>
      <c r="F132" s="102"/>
      <c r="G132" s="103">
        <v>3</v>
      </c>
      <c r="H132" s="104"/>
      <c r="I132" s="104">
        <v>80</v>
      </c>
      <c r="J132" s="105" t="s">
        <v>47</v>
      </c>
      <c r="K132" s="105" t="s">
        <v>48</v>
      </c>
      <c r="L132" s="105" t="s">
        <v>47</v>
      </c>
      <c r="M132" s="105" t="s">
        <v>47</v>
      </c>
      <c r="N132" s="106">
        <v>2415</v>
      </c>
      <c r="O132" s="107">
        <v>40713</v>
      </c>
      <c r="P132" s="105">
        <v>2</v>
      </c>
      <c r="Q132" s="105">
        <v>2</v>
      </c>
      <c r="R132" s="105">
        <f>SUM(P132+Q132)</f>
        <v>4</v>
      </c>
      <c r="S132" s="106">
        <v>0</v>
      </c>
      <c r="T132" s="108">
        <v>1</v>
      </c>
      <c r="U132" s="117">
        <v>0</v>
      </c>
      <c r="V132" s="118"/>
      <c r="W132" s="111">
        <v>9706</v>
      </c>
      <c r="X132" s="112">
        <v>5400</v>
      </c>
      <c r="Y132" s="104">
        <v>12</v>
      </c>
      <c r="Z132" s="181">
        <f t="shared" si="9"/>
        <v>0.5563568926437256</v>
      </c>
      <c r="AA132" s="183">
        <v>3098.74</v>
      </c>
      <c r="AB132" s="183">
        <v>950</v>
      </c>
    </row>
    <row r="133" spans="1:28" ht="20.25" customHeight="1">
      <c r="A133" s="99">
        <f t="shared" si="7"/>
        <v>123</v>
      </c>
      <c r="B133" s="153" t="s">
        <v>226</v>
      </c>
      <c r="C133" s="154" t="s">
        <v>227</v>
      </c>
      <c r="D133" s="100"/>
      <c r="E133" s="101" t="s">
        <v>44</v>
      </c>
      <c r="F133" s="102"/>
      <c r="G133" s="103">
        <v>4</v>
      </c>
      <c r="H133" s="104"/>
      <c r="I133" s="104">
        <v>80</v>
      </c>
      <c r="J133" s="105" t="s">
        <v>47</v>
      </c>
      <c r="K133" s="105" t="s">
        <v>48</v>
      </c>
      <c r="L133" s="105" t="s">
        <v>47</v>
      </c>
      <c r="M133" s="105" t="s">
        <v>47</v>
      </c>
      <c r="N133" s="106">
        <v>2150</v>
      </c>
      <c r="O133" s="107">
        <v>39582</v>
      </c>
      <c r="P133" s="105">
        <v>1</v>
      </c>
      <c r="Q133" s="105">
        <v>2</v>
      </c>
      <c r="R133" s="105">
        <v>3</v>
      </c>
      <c r="S133" s="106">
        <v>0</v>
      </c>
      <c r="T133" s="108">
        <v>0</v>
      </c>
      <c r="U133" s="117">
        <v>0</v>
      </c>
      <c r="V133" s="118"/>
      <c r="W133" s="111">
        <v>9753</v>
      </c>
      <c r="X133" s="112">
        <v>5400</v>
      </c>
      <c r="Y133" s="104">
        <v>12</v>
      </c>
      <c r="Z133" s="181">
        <f t="shared" si="9"/>
        <v>0.5536757920639803</v>
      </c>
      <c r="AA133" s="183">
        <v>3098.74</v>
      </c>
      <c r="AB133" s="183">
        <v>950</v>
      </c>
    </row>
    <row r="134" spans="1:28" ht="20.25" customHeight="1">
      <c r="A134" s="99">
        <f t="shared" si="7"/>
        <v>124</v>
      </c>
      <c r="B134" s="153" t="s">
        <v>161</v>
      </c>
      <c r="C134" s="154" t="s">
        <v>162</v>
      </c>
      <c r="D134" s="100"/>
      <c r="E134" s="101" t="s">
        <v>44</v>
      </c>
      <c r="F134" s="102"/>
      <c r="G134" s="103">
        <v>3</v>
      </c>
      <c r="H134" s="104"/>
      <c r="I134" s="104">
        <v>83</v>
      </c>
      <c r="J134" s="105" t="s">
        <v>47</v>
      </c>
      <c r="K134" s="105" t="s">
        <v>48</v>
      </c>
      <c r="L134" s="105" t="s">
        <v>47</v>
      </c>
      <c r="M134" s="105" t="s">
        <v>47</v>
      </c>
      <c r="N134" s="106">
        <v>4497</v>
      </c>
      <c r="O134" s="107">
        <v>38327</v>
      </c>
      <c r="P134" s="105">
        <v>2</v>
      </c>
      <c r="Q134" s="105">
        <v>1</v>
      </c>
      <c r="R134" s="105">
        <f aca="true" t="shared" si="11" ref="R134:R145">SUM(P134+Q134)</f>
        <v>3</v>
      </c>
      <c r="S134" s="106">
        <v>0</v>
      </c>
      <c r="T134" s="108">
        <v>1</v>
      </c>
      <c r="U134" s="117">
        <v>0</v>
      </c>
      <c r="V134" s="118"/>
      <c r="W134" s="111">
        <v>9812.6</v>
      </c>
      <c r="X134" s="112">
        <v>2970</v>
      </c>
      <c r="Y134" s="104">
        <v>12</v>
      </c>
      <c r="Z134" s="181">
        <f t="shared" si="9"/>
        <v>0.3026720746794937</v>
      </c>
      <c r="AA134" s="183">
        <v>1596.24</v>
      </c>
      <c r="AB134" s="183">
        <v>950</v>
      </c>
    </row>
    <row r="135" spans="1:28" ht="20.25" customHeight="1">
      <c r="A135" s="99">
        <f t="shared" si="7"/>
        <v>125</v>
      </c>
      <c r="B135" s="153" t="s">
        <v>235</v>
      </c>
      <c r="C135" s="154" t="s">
        <v>236</v>
      </c>
      <c r="D135" s="100"/>
      <c r="E135" s="101" t="s">
        <v>44</v>
      </c>
      <c r="F135" s="102"/>
      <c r="G135" s="103">
        <v>3</v>
      </c>
      <c r="H135" s="104"/>
      <c r="I135" s="104">
        <v>100</v>
      </c>
      <c r="J135" s="105" t="s">
        <v>47</v>
      </c>
      <c r="K135" s="105" t="s">
        <v>48</v>
      </c>
      <c r="L135" s="105" t="s">
        <v>47</v>
      </c>
      <c r="M135" s="105" t="s">
        <v>47</v>
      </c>
      <c r="N135" s="106">
        <v>242</v>
      </c>
      <c r="O135" s="107">
        <v>40925</v>
      </c>
      <c r="P135" s="105">
        <v>0</v>
      </c>
      <c r="Q135" s="105">
        <v>2</v>
      </c>
      <c r="R135" s="105">
        <f t="shared" si="11"/>
        <v>2</v>
      </c>
      <c r="S135" s="106">
        <v>0</v>
      </c>
      <c r="T135" s="108">
        <v>0</v>
      </c>
      <c r="U135" s="117">
        <v>0</v>
      </c>
      <c r="V135" s="118"/>
      <c r="W135" s="111">
        <v>9840</v>
      </c>
      <c r="X135" s="112">
        <v>4920</v>
      </c>
      <c r="Y135" s="104">
        <v>12</v>
      </c>
      <c r="Z135" s="181">
        <f t="shared" si="9"/>
        <v>0.5</v>
      </c>
      <c r="AA135" s="183">
        <v>3098.74</v>
      </c>
      <c r="AB135" s="183">
        <v>950</v>
      </c>
    </row>
    <row r="136" spans="1:28" ht="20.25" customHeight="1">
      <c r="A136" s="99">
        <f t="shared" si="7"/>
        <v>126</v>
      </c>
      <c r="B136" s="153" t="s">
        <v>146</v>
      </c>
      <c r="C136" s="154" t="s">
        <v>147</v>
      </c>
      <c r="D136" s="100"/>
      <c r="E136" s="101" t="s">
        <v>44</v>
      </c>
      <c r="F136" s="102"/>
      <c r="G136" s="103">
        <v>4</v>
      </c>
      <c r="H136" s="104"/>
      <c r="I136" s="104">
        <v>90</v>
      </c>
      <c r="J136" s="105" t="s">
        <v>47</v>
      </c>
      <c r="K136" s="105" t="s">
        <v>48</v>
      </c>
      <c r="L136" s="105" t="s">
        <v>47</v>
      </c>
      <c r="M136" s="105" t="s">
        <v>47</v>
      </c>
      <c r="N136" s="106">
        <v>3351</v>
      </c>
      <c r="O136" s="107">
        <v>40395</v>
      </c>
      <c r="P136" s="105">
        <v>2</v>
      </c>
      <c r="Q136" s="105">
        <v>1</v>
      </c>
      <c r="R136" s="105">
        <f t="shared" si="11"/>
        <v>3</v>
      </c>
      <c r="S136" s="106">
        <v>0</v>
      </c>
      <c r="T136" s="108">
        <v>0</v>
      </c>
      <c r="U136" s="117">
        <v>0</v>
      </c>
      <c r="V136" s="118"/>
      <c r="W136" s="111">
        <v>9953</v>
      </c>
      <c r="X136" s="112">
        <v>4200</v>
      </c>
      <c r="Y136" s="104">
        <v>12</v>
      </c>
      <c r="Z136" s="181">
        <f t="shared" si="9"/>
        <v>0.4219833216115744</v>
      </c>
      <c r="AA136" s="183">
        <v>2806.56</v>
      </c>
      <c r="AB136" s="183">
        <v>950</v>
      </c>
    </row>
    <row r="137" spans="1:28" ht="20.25" customHeight="1">
      <c r="A137" s="99">
        <f t="shared" si="7"/>
        <v>127</v>
      </c>
      <c r="B137" s="153" t="s">
        <v>277</v>
      </c>
      <c r="C137" s="154" t="s">
        <v>278</v>
      </c>
      <c r="D137" s="100"/>
      <c r="E137" s="101" t="s">
        <v>44</v>
      </c>
      <c r="F137" s="102"/>
      <c r="G137" s="103">
        <v>5</v>
      </c>
      <c r="H137" s="104"/>
      <c r="I137" s="104">
        <v>90</v>
      </c>
      <c r="J137" s="105" t="s">
        <v>47</v>
      </c>
      <c r="K137" s="105" t="s">
        <v>48</v>
      </c>
      <c r="L137" s="105" t="s">
        <v>47</v>
      </c>
      <c r="M137" s="105" t="s">
        <v>47</v>
      </c>
      <c r="N137" s="106"/>
      <c r="O137" s="107">
        <v>41290</v>
      </c>
      <c r="P137" s="105">
        <v>1</v>
      </c>
      <c r="Q137" s="105">
        <v>2</v>
      </c>
      <c r="R137" s="105">
        <f t="shared" si="11"/>
        <v>3</v>
      </c>
      <c r="S137" s="106">
        <v>0</v>
      </c>
      <c r="T137" s="108">
        <v>0</v>
      </c>
      <c r="U137" s="117">
        <v>0</v>
      </c>
      <c r="V137" s="118"/>
      <c r="W137" s="111">
        <v>9963</v>
      </c>
      <c r="X137" s="112">
        <v>3960</v>
      </c>
      <c r="Y137" s="104">
        <v>12</v>
      </c>
      <c r="Z137" s="181">
        <f t="shared" si="9"/>
        <v>0.3974706413730804</v>
      </c>
      <c r="AA137" s="183">
        <v>2565.18</v>
      </c>
      <c r="AB137" s="183">
        <v>950</v>
      </c>
    </row>
    <row r="138" spans="1:28" ht="20.25" customHeight="1">
      <c r="A138" s="99">
        <f t="shared" si="7"/>
        <v>128</v>
      </c>
      <c r="B138" s="153" t="s">
        <v>89</v>
      </c>
      <c r="C138" s="154" t="s">
        <v>90</v>
      </c>
      <c r="D138" s="100"/>
      <c r="E138" s="101" t="s">
        <v>44</v>
      </c>
      <c r="F138" s="102"/>
      <c r="G138" s="103">
        <v>4</v>
      </c>
      <c r="H138" s="104"/>
      <c r="I138" s="104">
        <v>90</v>
      </c>
      <c r="J138" s="105" t="s">
        <v>47</v>
      </c>
      <c r="K138" s="105" t="s">
        <v>48</v>
      </c>
      <c r="L138" s="105" t="s">
        <v>47</v>
      </c>
      <c r="M138" s="105" t="s">
        <v>47</v>
      </c>
      <c r="N138" s="106">
        <v>5148</v>
      </c>
      <c r="O138" s="107">
        <v>38691</v>
      </c>
      <c r="P138" s="105">
        <v>0</v>
      </c>
      <c r="Q138" s="105">
        <v>2</v>
      </c>
      <c r="R138" s="105">
        <f t="shared" si="11"/>
        <v>2</v>
      </c>
      <c r="S138" s="106">
        <v>0</v>
      </c>
      <c r="T138" s="108">
        <v>0</v>
      </c>
      <c r="U138" s="218">
        <v>0</v>
      </c>
      <c r="V138" s="219"/>
      <c r="W138" s="111">
        <v>9986</v>
      </c>
      <c r="X138" s="112">
        <v>3600</v>
      </c>
      <c r="Y138" s="104">
        <v>12</v>
      </c>
      <c r="Z138" s="181">
        <f aca="true" t="shared" si="12" ref="Z138:Z152">SUM(X138/W138)</f>
        <v>0.3605047065892249</v>
      </c>
      <c r="AA138" s="183">
        <v>2201.96</v>
      </c>
      <c r="AB138" s="183">
        <v>950</v>
      </c>
    </row>
    <row r="139" spans="1:28" ht="20.25" customHeight="1">
      <c r="A139" s="99">
        <f t="shared" si="7"/>
        <v>129</v>
      </c>
      <c r="B139" s="235" t="s">
        <v>352</v>
      </c>
      <c r="C139" s="235" t="s">
        <v>353</v>
      </c>
      <c r="D139" s="114"/>
      <c r="E139" s="115" t="s">
        <v>44</v>
      </c>
      <c r="F139" s="116"/>
      <c r="G139" s="216">
        <v>3</v>
      </c>
      <c r="H139" s="231"/>
      <c r="I139" s="231">
        <v>60</v>
      </c>
      <c r="J139" s="216" t="s">
        <v>47</v>
      </c>
      <c r="K139" s="216" t="s">
        <v>48</v>
      </c>
      <c r="L139" s="216" t="s">
        <v>47</v>
      </c>
      <c r="M139" s="216" t="s">
        <v>47</v>
      </c>
      <c r="N139" s="217">
        <v>3439</v>
      </c>
      <c r="O139" s="232">
        <v>36262</v>
      </c>
      <c r="P139" s="216">
        <v>0</v>
      </c>
      <c r="Q139" s="216">
        <v>2</v>
      </c>
      <c r="R139" s="105">
        <f t="shared" si="11"/>
        <v>2</v>
      </c>
      <c r="S139" s="106">
        <v>2</v>
      </c>
      <c r="T139" s="108">
        <v>0</v>
      </c>
      <c r="U139" s="225">
        <v>0</v>
      </c>
      <c r="V139" s="226"/>
      <c r="W139" s="236">
        <v>9987</v>
      </c>
      <c r="X139" s="237">
        <v>2084.76</v>
      </c>
      <c r="Y139" s="231">
        <v>12</v>
      </c>
      <c r="Z139" s="181">
        <f t="shared" si="12"/>
        <v>0.208747371583058</v>
      </c>
      <c r="AA139" s="183">
        <v>686.58</v>
      </c>
      <c r="AB139" s="183">
        <v>686.58</v>
      </c>
    </row>
    <row r="140" spans="1:28" s="4" customFormat="1" ht="20.25" customHeight="1">
      <c r="A140" s="99">
        <f t="shared" si="7"/>
        <v>130</v>
      </c>
      <c r="B140" s="153" t="s">
        <v>263</v>
      </c>
      <c r="C140" s="154" t="s">
        <v>264</v>
      </c>
      <c r="D140" s="100"/>
      <c r="E140" s="101" t="s">
        <v>44</v>
      </c>
      <c r="F140" s="102"/>
      <c r="G140" s="103">
        <v>4</v>
      </c>
      <c r="H140" s="104"/>
      <c r="I140" s="104">
        <v>80</v>
      </c>
      <c r="J140" s="105" t="s">
        <v>47</v>
      </c>
      <c r="K140" s="105" t="s">
        <v>48</v>
      </c>
      <c r="L140" s="105" t="s">
        <v>47</v>
      </c>
      <c r="M140" s="105" t="s">
        <v>47</v>
      </c>
      <c r="N140" s="106">
        <v>2167</v>
      </c>
      <c r="O140" s="107">
        <v>40315</v>
      </c>
      <c r="P140" s="105">
        <v>3</v>
      </c>
      <c r="Q140" s="105">
        <v>2</v>
      </c>
      <c r="R140" s="105">
        <f t="shared" si="11"/>
        <v>5</v>
      </c>
      <c r="S140" s="106">
        <v>0</v>
      </c>
      <c r="T140" s="108">
        <v>0</v>
      </c>
      <c r="U140" s="117">
        <v>0</v>
      </c>
      <c r="V140" s="118"/>
      <c r="W140" s="111">
        <v>10002</v>
      </c>
      <c r="X140" s="112">
        <v>4200</v>
      </c>
      <c r="Y140" s="104">
        <v>12</v>
      </c>
      <c r="Z140" s="113">
        <f t="shared" si="12"/>
        <v>0.41991601679664065</v>
      </c>
      <c r="AA140" s="183">
        <v>2799.72</v>
      </c>
      <c r="AB140" s="183">
        <v>950</v>
      </c>
    </row>
    <row r="141" spans="1:28" s="4" customFormat="1" ht="20.25" customHeight="1">
      <c r="A141" s="99">
        <f t="shared" si="7"/>
        <v>131</v>
      </c>
      <c r="B141" s="153" t="s">
        <v>124</v>
      </c>
      <c r="C141" s="154" t="s">
        <v>179</v>
      </c>
      <c r="D141" s="100"/>
      <c r="E141" s="101" t="s">
        <v>44</v>
      </c>
      <c r="F141" s="102"/>
      <c r="G141" s="103">
        <v>2</v>
      </c>
      <c r="H141" s="104"/>
      <c r="I141" s="104">
        <v>60</v>
      </c>
      <c r="J141" s="105" t="s">
        <v>47</v>
      </c>
      <c r="K141" s="105" t="s">
        <v>48</v>
      </c>
      <c r="L141" s="105" t="s">
        <v>47</v>
      </c>
      <c r="M141" s="105" t="s">
        <v>47</v>
      </c>
      <c r="N141" s="106">
        <v>1674</v>
      </c>
      <c r="O141" s="107">
        <v>38813</v>
      </c>
      <c r="P141" s="105">
        <v>2</v>
      </c>
      <c r="Q141" s="105">
        <v>2</v>
      </c>
      <c r="R141" s="105">
        <f t="shared" si="11"/>
        <v>4</v>
      </c>
      <c r="S141" s="106">
        <v>0</v>
      </c>
      <c r="T141" s="108">
        <v>0</v>
      </c>
      <c r="U141" s="117">
        <v>0</v>
      </c>
      <c r="V141" s="118"/>
      <c r="W141" s="111">
        <v>10649</v>
      </c>
      <c r="X141" s="112">
        <v>1560</v>
      </c>
      <c r="Y141" s="104">
        <v>12</v>
      </c>
      <c r="Z141" s="113">
        <f t="shared" si="12"/>
        <v>0.1464926284158137</v>
      </c>
      <c r="AA141" s="183">
        <v>69.14</v>
      </c>
      <c r="AB141" s="183">
        <v>69.14</v>
      </c>
    </row>
    <row r="142" spans="1:28" s="4" customFormat="1" ht="20.25" customHeight="1">
      <c r="A142" s="99">
        <f aca="true" t="shared" si="13" ref="A142:A166">SUM(A141+1)</f>
        <v>132</v>
      </c>
      <c r="B142" s="153" t="s">
        <v>242</v>
      </c>
      <c r="C142" s="154" t="s">
        <v>243</v>
      </c>
      <c r="D142" s="100"/>
      <c r="E142" s="101" t="s">
        <v>44</v>
      </c>
      <c r="F142" s="102"/>
      <c r="G142" s="103">
        <v>4</v>
      </c>
      <c r="H142" s="104"/>
      <c r="I142" s="104">
        <v>70</v>
      </c>
      <c r="J142" s="105" t="s">
        <v>47</v>
      </c>
      <c r="K142" s="105" t="s">
        <v>48</v>
      </c>
      <c r="L142" s="105" t="s">
        <v>47</v>
      </c>
      <c r="M142" s="105" t="s">
        <v>47</v>
      </c>
      <c r="N142" s="106">
        <v>118</v>
      </c>
      <c r="O142" s="107">
        <v>39457</v>
      </c>
      <c r="P142" s="105">
        <v>2</v>
      </c>
      <c r="Q142" s="105">
        <v>2</v>
      </c>
      <c r="R142" s="105">
        <f t="shared" si="11"/>
        <v>4</v>
      </c>
      <c r="S142" s="106">
        <v>0</v>
      </c>
      <c r="T142" s="108">
        <v>0</v>
      </c>
      <c r="U142" s="117">
        <v>0</v>
      </c>
      <c r="V142" s="118"/>
      <c r="W142" s="111">
        <v>10704</v>
      </c>
      <c r="X142" s="112">
        <v>4560</v>
      </c>
      <c r="Y142" s="104">
        <v>12</v>
      </c>
      <c r="Z142" s="113">
        <f t="shared" si="12"/>
        <v>0.4260089686098655</v>
      </c>
      <c r="AA142" s="183">
        <v>3061.44</v>
      </c>
      <c r="AB142" s="183">
        <v>950</v>
      </c>
    </row>
    <row r="143" spans="1:28" s="4" customFormat="1" ht="20.25" customHeight="1">
      <c r="A143" s="99">
        <f t="shared" si="13"/>
        <v>133</v>
      </c>
      <c r="B143" s="153" t="s">
        <v>60</v>
      </c>
      <c r="C143" s="154" t="s">
        <v>337</v>
      </c>
      <c r="D143" s="100"/>
      <c r="E143" s="101" t="s">
        <v>44</v>
      </c>
      <c r="F143" s="102"/>
      <c r="G143" s="103">
        <v>6</v>
      </c>
      <c r="H143" s="104"/>
      <c r="I143" s="104">
        <v>90</v>
      </c>
      <c r="J143" s="105" t="s">
        <v>47</v>
      </c>
      <c r="K143" s="105" t="s">
        <v>48</v>
      </c>
      <c r="L143" s="105" t="s">
        <v>47</v>
      </c>
      <c r="M143" s="105" t="s">
        <v>47</v>
      </c>
      <c r="N143" s="106">
        <v>4040</v>
      </c>
      <c r="O143" s="107">
        <v>40449</v>
      </c>
      <c r="P143" s="105">
        <v>4</v>
      </c>
      <c r="Q143" s="105">
        <v>2</v>
      </c>
      <c r="R143" s="105">
        <f t="shared" si="11"/>
        <v>6</v>
      </c>
      <c r="S143" s="106">
        <v>0</v>
      </c>
      <c r="T143" s="108">
        <v>0</v>
      </c>
      <c r="U143" s="117">
        <v>0</v>
      </c>
      <c r="V143" s="118"/>
      <c r="W143" s="111">
        <v>10768</v>
      </c>
      <c r="X143" s="112">
        <v>4680</v>
      </c>
      <c r="Y143" s="104">
        <v>12</v>
      </c>
      <c r="Z143" s="113">
        <f t="shared" si="12"/>
        <v>0.4346210995542348</v>
      </c>
      <c r="AA143" s="183">
        <v>3098.74</v>
      </c>
      <c r="AB143" s="183">
        <v>950</v>
      </c>
    </row>
    <row r="144" spans="1:28" s="4" customFormat="1" ht="20.25" customHeight="1">
      <c r="A144" s="99">
        <f t="shared" si="13"/>
        <v>134</v>
      </c>
      <c r="B144" s="157" t="s">
        <v>85</v>
      </c>
      <c r="C144" s="154" t="s">
        <v>86</v>
      </c>
      <c r="D144" s="100"/>
      <c r="E144" s="101" t="s">
        <v>44</v>
      </c>
      <c r="F144" s="102"/>
      <c r="G144" s="103">
        <v>4</v>
      </c>
      <c r="H144" s="104"/>
      <c r="I144" s="104">
        <v>85</v>
      </c>
      <c r="J144" s="105" t="s">
        <v>47</v>
      </c>
      <c r="K144" s="105" t="s">
        <v>48</v>
      </c>
      <c r="L144" s="105" t="s">
        <v>47</v>
      </c>
      <c r="M144" s="105" t="s">
        <v>47</v>
      </c>
      <c r="N144" s="106">
        <v>5038</v>
      </c>
      <c r="O144" s="107">
        <v>39049</v>
      </c>
      <c r="P144" s="105">
        <v>2</v>
      </c>
      <c r="Q144" s="105">
        <v>2</v>
      </c>
      <c r="R144" s="105">
        <f t="shared" si="11"/>
        <v>4</v>
      </c>
      <c r="S144" s="106">
        <v>0</v>
      </c>
      <c r="T144" s="108">
        <v>0</v>
      </c>
      <c r="U144" s="117">
        <v>0</v>
      </c>
      <c r="V144" s="118"/>
      <c r="W144" s="111">
        <v>10869</v>
      </c>
      <c r="X144" s="112">
        <v>2887</v>
      </c>
      <c r="Y144" s="104">
        <v>12</v>
      </c>
      <c r="Z144" s="113">
        <f t="shared" si="12"/>
        <v>0.2656178121262306</v>
      </c>
      <c r="AA144" s="183">
        <v>1365.34</v>
      </c>
      <c r="AB144" s="183">
        <v>950</v>
      </c>
    </row>
    <row r="145" spans="1:28" s="4" customFormat="1" ht="20.25" customHeight="1">
      <c r="A145" s="99">
        <f t="shared" si="13"/>
        <v>135</v>
      </c>
      <c r="B145" s="153" t="s">
        <v>296</v>
      </c>
      <c r="C145" s="154" t="s">
        <v>297</v>
      </c>
      <c r="D145" s="100"/>
      <c r="E145" s="101" t="s">
        <v>44</v>
      </c>
      <c r="F145" s="102"/>
      <c r="G145" s="103">
        <v>3.5</v>
      </c>
      <c r="H145" s="104"/>
      <c r="I145" s="104">
        <v>80</v>
      </c>
      <c r="J145" s="105" t="s">
        <v>47</v>
      </c>
      <c r="K145" s="105" t="s">
        <v>48</v>
      </c>
      <c r="L145" s="105" t="s">
        <v>47</v>
      </c>
      <c r="M145" s="105" t="s">
        <v>47</v>
      </c>
      <c r="N145" s="106">
        <v>4852</v>
      </c>
      <c r="O145" s="107">
        <v>41586</v>
      </c>
      <c r="P145" s="105">
        <v>1</v>
      </c>
      <c r="Q145" s="105">
        <v>1</v>
      </c>
      <c r="R145" s="105">
        <f t="shared" si="11"/>
        <v>2</v>
      </c>
      <c r="S145" s="106">
        <v>0</v>
      </c>
      <c r="T145" s="108">
        <v>0</v>
      </c>
      <c r="U145" s="117">
        <v>0</v>
      </c>
      <c r="V145" s="118"/>
      <c r="W145" s="111">
        <v>10893</v>
      </c>
      <c r="X145" s="112">
        <v>2400</v>
      </c>
      <c r="Y145" s="104">
        <v>2</v>
      </c>
      <c r="Z145" s="113">
        <f t="shared" si="12"/>
        <v>0.22032497934453318</v>
      </c>
      <c r="AA145" s="183">
        <v>145.83</v>
      </c>
      <c r="AB145" s="183">
        <v>145.83</v>
      </c>
    </row>
    <row r="146" spans="1:28" s="4" customFormat="1" ht="20.25" customHeight="1">
      <c r="A146" s="99">
        <f t="shared" si="13"/>
        <v>136</v>
      </c>
      <c r="B146" s="153" t="s">
        <v>261</v>
      </c>
      <c r="C146" s="154" t="s">
        <v>262</v>
      </c>
      <c r="D146" s="100"/>
      <c r="E146" s="101" t="s">
        <v>44</v>
      </c>
      <c r="F146" s="102"/>
      <c r="G146" s="103">
        <v>4</v>
      </c>
      <c r="H146" s="104"/>
      <c r="I146" s="104">
        <v>100</v>
      </c>
      <c r="J146" s="105" t="s">
        <v>47</v>
      </c>
      <c r="K146" s="105" t="s">
        <v>48</v>
      </c>
      <c r="L146" s="105" t="s">
        <v>47</v>
      </c>
      <c r="M146" s="105" t="s">
        <v>47</v>
      </c>
      <c r="N146" s="106">
        <v>3488</v>
      </c>
      <c r="O146" s="107">
        <v>38953</v>
      </c>
      <c r="P146" s="105">
        <v>2</v>
      </c>
      <c r="Q146" s="105">
        <v>1</v>
      </c>
      <c r="R146" s="105">
        <v>3</v>
      </c>
      <c r="S146" s="106">
        <v>0</v>
      </c>
      <c r="T146" s="108">
        <v>1</v>
      </c>
      <c r="U146" s="117">
        <v>0</v>
      </c>
      <c r="V146" s="118"/>
      <c r="W146" s="111">
        <v>10955</v>
      </c>
      <c r="X146" s="112">
        <v>4800</v>
      </c>
      <c r="Y146" s="104">
        <v>12</v>
      </c>
      <c r="Z146" s="113">
        <f t="shared" si="12"/>
        <v>0.4381560931081698</v>
      </c>
      <c r="AA146" s="183">
        <v>3098.74</v>
      </c>
      <c r="AB146" s="183">
        <v>950</v>
      </c>
    </row>
    <row r="147" spans="1:28" s="4" customFormat="1" ht="20.25" customHeight="1">
      <c r="A147" s="99">
        <f t="shared" si="13"/>
        <v>137</v>
      </c>
      <c r="B147" s="153" t="s">
        <v>313</v>
      </c>
      <c r="C147" s="154" t="s">
        <v>314</v>
      </c>
      <c r="D147" s="100"/>
      <c r="E147" s="101" t="s">
        <v>44</v>
      </c>
      <c r="F147" s="102"/>
      <c r="G147" s="103">
        <v>4</v>
      </c>
      <c r="H147" s="104"/>
      <c r="I147" s="104">
        <v>90</v>
      </c>
      <c r="J147" s="105" t="s">
        <v>47</v>
      </c>
      <c r="K147" s="105" t="s">
        <v>48</v>
      </c>
      <c r="L147" s="105" t="s">
        <v>47</v>
      </c>
      <c r="M147" s="105" t="s">
        <v>47</v>
      </c>
      <c r="N147" s="106">
        <v>2237</v>
      </c>
      <c r="O147" s="107">
        <v>41403</v>
      </c>
      <c r="P147" s="105">
        <v>0</v>
      </c>
      <c r="Q147" s="105">
        <v>2</v>
      </c>
      <c r="R147" s="105">
        <f aca="true" t="shared" si="14" ref="R147:R154">SUM(P147+Q147)</f>
        <v>2</v>
      </c>
      <c r="S147" s="106">
        <v>2</v>
      </c>
      <c r="T147" s="108">
        <v>0</v>
      </c>
      <c r="U147" s="117">
        <v>0</v>
      </c>
      <c r="V147" s="118"/>
      <c r="W147" s="111">
        <v>11096</v>
      </c>
      <c r="X147" s="112">
        <v>3600</v>
      </c>
      <c r="Y147" s="104">
        <v>8</v>
      </c>
      <c r="Z147" s="113">
        <f t="shared" si="12"/>
        <v>0.32444124008651765</v>
      </c>
      <c r="AA147" s="183">
        <v>1364.37</v>
      </c>
      <c r="AB147" s="183">
        <v>633.33</v>
      </c>
    </row>
    <row r="148" spans="1:28" s="4" customFormat="1" ht="20.25" customHeight="1">
      <c r="A148" s="99">
        <f t="shared" si="13"/>
        <v>138</v>
      </c>
      <c r="B148" s="153" t="s">
        <v>210</v>
      </c>
      <c r="C148" s="154" t="s">
        <v>154</v>
      </c>
      <c r="D148" s="100"/>
      <c r="E148" s="101" t="s">
        <v>44</v>
      </c>
      <c r="F148" s="102"/>
      <c r="G148" s="103">
        <v>4</v>
      </c>
      <c r="H148" s="104"/>
      <c r="I148" s="104">
        <v>90</v>
      </c>
      <c r="J148" s="105" t="s">
        <v>47</v>
      </c>
      <c r="K148" s="105" t="s">
        <v>48</v>
      </c>
      <c r="L148" s="105" t="s">
        <v>47</v>
      </c>
      <c r="M148" s="105" t="s">
        <v>47</v>
      </c>
      <c r="N148" s="106">
        <v>2650</v>
      </c>
      <c r="O148" s="107">
        <v>39252</v>
      </c>
      <c r="P148" s="105">
        <v>1</v>
      </c>
      <c r="Q148" s="105">
        <v>2</v>
      </c>
      <c r="R148" s="105">
        <f t="shared" si="14"/>
        <v>3</v>
      </c>
      <c r="S148" s="106">
        <v>0</v>
      </c>
      <c r="T148" s="108">
        <v>1</v>
      </c>
      <c r="U148" s="117">
        <v>0</v>
      </c>
      <c r="V148" s="118"/>
      <c r="W148" s="111">
        <v>11191</v>
      </c>
      <c r="X148" s="112">
        <v>4800</v>
      </c>
      <c r="Y148" s="104">
        <v>12</v>
      </c>
      <c r="Z148" s="113">
        <f t="shared" si="12"/>
        <v>0.4289160932892503</v>
      </c>
      <c r="AA148" s="183">
        <v>3098.74</v>
      </c>
      <c r="AB148" s="183">
        <v>950</v>
      </c>
    </row>
    <row r="149" spans="1:28" s="4" customFormat="1" ht="20.25" customHeight="1">
      <c r="A149" s="99">
        <f t="shared" si="13"/>
        <v>139</v>
      </c>
      <c r="B149" s="153" t="s">
        <v>228</v>
      </c>
      <c r="C149" s="154" t="s">
        <v>141</v>
      </c>
      <c r="D149" s="100"/>
      <c r="E149" s="101" t="s">
        <v>44</v>
      </c>
      <c r="F149" s="102"/>
      <c r="G149" s="103">
        <v>3</v>
      </c>
      <c r="H149" s="104"/>
      <c r="I149" s="104">
        <v>80</v>
      </c>
      <c r="J149" s="105" t="s">
        <v>47</v>
      </c>
      <c r="K149" s="105" t="s">
        <v>48</v>
      </c>
      <c r="L149" s="105" t="s">
        <v>47</v>
      </c>
      <c r="M149" s="105" t="s">
        <v>47</v>
      </c>
      <c r="N149" s="106">
        <v>482</v>
      </c>
      <c r="O149" s="107">
        <v>39478</v>
      </c>
      <c r="P149" s="105">
        <v>3</v>
      </c>
      <c r="Q149" s="105">
        <v>2</v>
      </c>
      <c r="R149" s="105">
        <f t="shared" si="14"/>
        <v>5</v>
      </c>
      <c r="S149" s="106">
        <v>0</v>
      </c>
      <c r="T149" s="108">
        <v>0</v>
      </c>
      <c r="U149" s="117">
        <v>0</v>
      </c>
      <c r="V149" s="118"/>
      <c r="W149" s="111">
        <v>11230</v>
      </c>
      <c r="X149" s="112">
        <v>3120</v>
      </c>
      <c r="Y149" s="104">
        <v>12</v>
      </c>
      <c r="Z149" s="113">
        <f t="shared" si="12"/>
        <v>0.2778272484416741</v>
      </c>
      <c r="AA149" s="183">
        <v>1547.8</v>
      </c>
      <c r="AB149" s="183">
        <v>950</v>
      </c>
    </row>
    <row r="150" spans="1:28" s="4" customFormat="1" ht="20.25" customHeight="1">
      <c r="A150" s="99">
        <f t="shared" si="13"/>
        <v>140</v>
      </c>
      <c r="B150" s="153" t="s">
        <v>186</v>
      </c>
      <c r="C150" s="154" t="s">
        <v>187</v>
      </c>
      <c r="D150" s="100"/>
      <c r="E150" s="101" t="s">
        <v>44</v>
      </c>
      <c r="F150" s="102"/>
      <c r="G150" s="103">
        <v>2</v>
      </c>
      <c r="H150" s="104"/>
      <c r="I150" s="104">
        <v>80</v>
      </c>
      <c r="J150" s="105" t="s">
        <v>47</v>
      </c>
      <c r="K150" s="105" t="s">
        <v>48</v>
      </c>
      <c r="L150" s="105" t="s">
        <v>47</v>
      </c>
      <c r="M150" s="105" t="s">
        <v>47</v>
      </c>
      <c r="N150" s="106">
        <v>5078</v>
      </c>
      <c r="O150" s="107">
        <v>41215</v>
      </c>
      <c r="P150" s="105">
        <v>0</v>
      </c>
      <c r="Q150" s="105">
        <v>1</v>
      </c>
      <c r="R150" s="105">
        <f t="shared" si="14"/>
        <v>1</v>
      </c>
      <c r="S150" s="106">
        <v>0</v>
      </c>
      <c r="T150" s="108">
        <v>0</v>
      </c>
      <c r="U150" s="117">
        <v>0</v>
      </c>
      <c r="V150" s="118"/>
      <c r="W150" s="111">
        <v>11252</v>
      </c>
      <c r="X150" s="112">
        <v>3600</v>
      </c>
      <c r="Y150" s="104">
        <v>12</v>
      </c>
      <c r="Z150" s="113">
        <f t="shared" si="12"/>
        <v>0.3199431212228937</v>
      </c>
      <c r="AA150" s="183">
        <v>2024.72</v>
      </c>
      <c r="AB150" s="183">
        <v>950</v>
      </c>
    </row>
    <row r="151" spans="1:28" s="4" customFormat="1" ht="20.25" customHeight="1">
      <c r="A151" s="99">
        <f t="shared" si="13"/>
        <v>141</v>
      </c>
      <c r="B151" s="153" t="s">
        <v>292</v>
      </c>
      <c r="C151" s="154" t="s">
        <v>293</v>
      </c>
      <c r="D151" s="100"/>
      <c r="E151" s="101" t="s">
        <v>44</v>
      </c>
      <c r="F151" s="102"/>
      <c r="G151" s="103">
        <v>4</v>
      </c>
      <c r="H151" s="104"/>
      <c r="I151" s="104">
        <v>85</v>
      </c>
      <c r="J151" s="105" t="s">
        <v>47</v>
      </c>
      <c r="K151" s="105" t="s">
        <v>48</v>
      </c>
      <c r="L151" s="105" t="s">
        <v>47</v>
      </c>
      <c r="M151" s="105" t="s">
        <v>47</v>
      </c>
      <c r="N151" s="106">
        <v>3837</v>
      </c>
      <c r="O151" s="107">
        <v>41513</v>
      </c>
      <c r="P151" s="105">
        <v>2</v>
      </c>
      <c r="Q151" s="105">
        <v>2</v>
      </c>
      <c r="R151" s="105">
        <f t="shared" si="14"/>
        <v>4</v>
      </c>
      <c r="S151" s="106">
        <v>0</v>
      </c>
      <c r="T151" s="108">
        <v>0</v>
      </c>
      <c r="U151" s="117">
        <v>0</v>
      </c>
      <c r="V151" s="118"/>
      <c r="W151" s="111">
        <v>11527</v>
      </c>
      <c r="X151" s="112">
        <v>4560</v>
      </c>
      <c r="Y151" s="104">
        <v>4</v>
      </c>
      <c r="Z151" s="113">
        <f t="shared" si="12"/>
        <v>0.3955929556692982</v>
      </c>
      <c r="AA151" s="183">
        <v>982.07</v>
      </c>
      <c r="AB151" s="183">
        <v>316.67</v>
      </c>
    </row>
    <row r="152" spans="1:28" s="4" customFormat="1" ht="20.25" customHeight="1">
      <c r="A152" s="99">
        <f t="shared" si="13"/>
        <v>142</v>
      </c>
      <c r="B152" s="153" t="s">
        <v>280</v>
      </c>
      <c r="C152" s="154" t="s">
        <v>281</v>
      </c>
      <c r="D152" s="100"/>
      <c r="E152" s="101" t="s">
        <v>44</v>
      </c>
      <c r="F152" s="102"/>
      <c r="G152" s="103">
        <v>3</v>
      </c>
      <c r="H152" s="104"/>
      <c r="I152" s="104">
        <v>85</v>
      </c>
      <c r="J152" s="105" t="s">
        <v>47</v>
      </c>
      <c r="K152" s="105" t="s">
        <v>48</v>
      </c>
      <c r="L152" s="105" t="s">
        <v>47</v>
      </c>
      <c r="M152" s="105" t="s">
        <v>47</v>
      </c>
      <c r="N152" s="106">
        <v>344</v>
      </c>
      <c r="O152" s="107">
        <v>40096</v>
      </c>
      <c r="P152" s="105">
        <v>1</v>
      </c>
      <c r="Q152" s="105">
        <v>2</v>
      </c>
      <c r="R152" s="105">
        <f t="shared" si="14"/>
        <v>3</v>
      </c>
      <c r="S152" s="106">
        <v>0</v>
      </c>
      <c r="T152" s="108">
        <v>0</v>
      </c>
      <c r="U152" s="117">
        <v>0</v>
      </c>
      <c r="V152" s="118"/>
      <c r="W152" s="119">
        <v>11681</v>
      </c>
      <c r="X152" s="112">
        <v>2760</v>
      </c>
      <c r="Y152" s="104">
        <v>12</v>
      </c>
      <c r="Z152" s="113">
        <f t="shared" si="12"/>
        <v>0.23628114031332934</v>
      </c>
      <c r="AA152" s="183">
        <v>1124.66</v>
      </c>
      <c r="AB152" s="183">
        <v>950</v>
      </c>
    </row>
    <row r="153" spans="1:28" s="4" customFormat="1" ht="20.25" customHeight="1">
      <c r="A153" s="99">
        <f t="shared" si="13"/>
        <v>143</v>
      </c>
      <c r="B153" s="153" t="s">
        <v>201</v>
      </c>
      <c r="C153" s="154" t="s">
        <v>202</v>
      </c>
      <c r="D153" s="100"/>
      <c r="E153" s="101" t="s">
        <v>44</v>
      </c>
      <c r="F153" s="102"/>
      <c r="G153" s="103">
        <v>4</v>
      </c>
      <c r="H153" s="104"/>
      <c r="I153" s="104">
        <v>95</v>
      </c>
      <c r="J153" s="105" t="s">
        <v>47</v>
      </c>
      <c r="K153" s="105" t="s">
        <v>48</v>
      </c>
      <c r="L153" s="105" t="s">
        <v>47</v>
      </c>
      <c r="M153" s="105" t="s">
        <v>47</v>
      </c>
      <c r="N153" s="106">
        <v>3897</v>
      </c>
      <c r="O153" s="107">
        <v>41129</v>
      </c>
      <c r="P153" s="105">
        <v>1</v>
      </c>
      <c r="Q153" s="105">
        <v>3</v>
      </c>
      <c r="R153" s="105">
        <f t="shared" si="14"/>
        <v>4</v>
      </c>
      <c r="S153" s="106">
        <v>0</v>
      </c>
      <c r="T153" s="108">
        <v>0</v>
      </c>
      <c r="U153" s="117">
        <v>0</v>
      </c>
      <c r="V153" s="118"/>
      <c r="W153" s="119">
        <v>12000</v>
      </c>
      <c r="X153" s="112">
        <v>6000</v>
      </c>
      <c r="Y153" s="104">
        <v>12</v>
      </c>
      <c r="Z153" s="113">
        <v>0.5</v>
      </c>
      <c r="AA153" s="183">
        <v>3098.74</v>
      </c>
      <c r="AB153" s="183">
        <v>950</v>
      </c>
    </row>
    <row r="154" spans="1:28" s="4" customFormat="1" ht="20.25" customHeight="1">
      <c r="A154" s="99">
        <f t="shared" si="13"/>
        <v>144</v>
      </c>
      <c r="B154" s="153" t="s">
        <v>155</v>
      </c>
      <c r="C154" s="154" t="s">
        <v>156</v>
      </c>
      <c r="D154" s="100"/>
      <c r="E154" s="101" t="s">
        <v>44</v>
      </c>
      <c r="F154" s="102"/>
      <c r="G154" s="103">
        <v>4</v>
      </c>
      <c r="H154" s="104"/>
      <c r="I154" s="104">
        <v>90</v>
      </c>
      <c r="J154" s="105" t="s">
        <v>47</v>
      </c>
      <c r="K154" s="105" t="s">
        <v>48</v>
      </c>
      <c r="L154" s="105" t="s">
        <v>47</v>
      </c>
      <c r="M154" s="105" t="s">
        <v>47</v>
      </c>
      <c r="N154" s="106">
        <v>4572</v>
      </c>
      <c r="O154" s="107">
        <v>40480</v>
      </c>
      <c r="P154" s="105">
        <v>1</v>
      </c>
      <c r="Q154" s="105">
        <v>2</v>
      </c>
      <c r="R154" s="105">
        <f t="shared" si="14"/>
        <v>3</v>
      </c>
      <c r="S154" s="106">
        <v>0</v>
      </c>
      <c r="T154" s="108">
        <v>0</v>
      </c>
      <c r="U154" s="117">
        <v>0</v>
      </c>
      <c r="V154" s="118"/>
      <c r="W154" s="111">
        <v>12000</v>
      </c>
      <c r="X154" s="112">
        <v>6000</v>
      </c>
      <c r="Y154" s="104">
        <v>12</v>
      </c>
      <c r="Z154" s="113">
        <f aca="true" t="shared" si="15" ref="Z154:Z166">SUM(X154/W154)</f>
        <v>0.5</v>
      </c>
      <c r="AA154" s="183">
        <v>3098.74</v>
      </c>
      <c r="AB154" s="183">
        <v>950</v>
      </c>
    </row>
    <row r="155" spans="1:28" s="4" customFormat="1" ht="20.25" customHeight="1">
      <c r="A155" s="99">
        <f t="shared" si="13"/>
        <v>145</v>
      </c>
      <c r="B155" s="153" t="s">
        <v>311</v>
      </c>
      <c r="C155" s="154" t="s">
        <v>312</v>
      </c>
      <c r="D155" s="100"/>
      <c r="E155" s="101" t="s">
        <v>44</v>
      </c>
      <c r="F155" s="102"/>
      <c r="G155" s="103">
        <v>3.5</v>
      </c>
      <c r="H155" s="104"/>
      <c r="I155" s="104">
        <v>75</v>
      </c>
      <c r="J155" s="105" t="s">
        <v>47</v>
      </c>
      <c r="K155" s="105" t="s">
        <v>48</v>
      </c>
      <c r="L155" s="105" t="s">
        <v>47</v>
      </c>
      <c r="M155" s="105" t="s">
        <v>47</v>
      </c>
      <c r="N155" s="106">
        <v>3077</v>
      </c>
      <c r="O155" s="107">
        <v>40732</v>
      </c>
      <c r="P155" s="105">
        <v>1</v>
      </c>
      <c r="Q155" s="105">
        <v>2</v>
      </c>
      <c r="R155" s="105">
        <v>3</v>
      </c>
      <c r="S155" s="106">
        <v>0</v>
      </c>
      <c r="T155" s="108">
        <v>0</v>
      </c>
      <c r="U155" s="117">
        <v>0</v>
      </c>
      <c r="V155" s="118"/>
      <c r="W155" s="111">
        <v>12024</v>
      </c>
      <c r="X155" s="112">
        <v>3240</v>
      </c>
      <c r="Y155" s="104">
        <v>12</v>
      </c>
      <c r="Z155" s="113">
        <f t="shared" si="15"/>
        <v>0.2694610778443114</v>
      </c>
      <c r="AA155" s="183">
        <v>1556.64</v>
      </c>
      <c r="AB155" s="183">
        <v>950</v>
      </c>
    </row>
    <row r="156" spans="1:28" s="4" customFormat="1" ht="20.25" customHeight="1">
      <c r="A156" s="99">
        <f t="shared" si="13"/>
        <v>146</v>
      </c>
      <c r="B156" s="153" t="s">
        <v>257</v>
      </c>
      <c r="C156" s="154" t="s">
        <v>258</v>
      </c>
      <c r="D156" s="100"/>
      <c r="E156" s="101" t="s">
        <v>44</v>
      </c>
      <c r="F156" s="102"/>
      <c r="G156" s="103">
        <v>4</v>
      </c>
      <c r="H156" s="104"/>
      <c r="I156" s="104">
        <v>95</v>
      </c>
      <c r="J156" s="105" t="s">
        <v>48</v>
      </c>
      <c r="K156" s="105" t="s">
        <v>48</v>
      </c>
      <c r="L156" s="105" t="s">
        <v>47</v>
      </c>
      <c r="M156" s="105" t="s">
        <v>47</v>
      </c>
      <c r="N156" s="106">
        <v>3155</v>
      </c>
      <c r="O156" s="107">
        <v>41074</v>
      </c>
      <c r="P156" s="105">
        <v>2</v>
      </c>
      <c r="Q156" s="105">
        <v>1</v>
      </c>
      <c r="R156" s="105">
        <f>SUM(P156+Q156)</f>
        <v>3</v>
      </c>
      <c r="S156" s="106">
        <v>0</v>
      </c>
      <c r="T156" s="108">
        <v>0</v>
      </c>
      <c r="U156" s="117">
        <v>0</v>
      </c>
      <c r="V156" s="118"/>
      <c r="W156" s="111">
        <v>12130</v>
      </c>
      <c r="X156" s="112">
        <v>4560</v>
      </c>
      <c r="Y156" s="104">
        <v>12</v>
      </c>
      <c r="Z156" s="113">
        <f t="shared" si="15"/>
        <v>0.3759274525968673</v>
      </c>
      <c r="AA156" s="183">
        <v>2861.8</v>
      </c>
      <c r="AB156" s="183">
        <v>950</v>
      </c>
    </row>
    <row r="157" spans="1:28" ht="20.25" customHeight="1">
      <c r="A157" s="99">
        <f t="shared" si="13"/>
        <v>147</v>
      </c>
      <c r="B157" s="153" t="s">
        <v>344</v>
      </c>
      <c r="C157" s="154" t="s">
        <v>345</v>
      </c>
      <c r="D157" s="100"/>
      <c r="E157" s="101" t="s">
        <v>44</v>
      </c>
      <c r="F157" s="102"/>
      <c r="G157" s="103">
        <v>4</v>
      </c>
      <c r="H157" s="104"/>
      <c r="I157" s="104">
        <v>80</v>
      </c>
      <c r="J157" s="105" t="s">
        <v>47</v>
      </c>
      <c r="K157" s="105" t="s">
        <v>48</v>
      </c>
      <c r="L157" s="105" t="s">
        <v>47</v>
      </c>
      <c r="M157" s="105" t="s">
        <v>47</v>
      </c>
      <c r="N157" s="106">
        <v>1546</v>
      </c>
      <c r="O157" s="107">
        <v>41360</v>
      </c>
      <c r="P157" s="105">
        <v>3</v>
      </c>
      <c r="Q157" s="105">
        <v>2</v>
      </c>
      <c r="R157" s="105">
        <f>SUM(P157+Q157)</f>
        <v>5</v>
      </c>
      <c r="S157" s="106">
        <v>0</v>
      </c>
      <c r="T157" s="108">
        <v>0</v>
      </c>
      <c r="U157" s="117">
        <v>0</v>
      </c>
      <c r="V157" s="118"/>
      <c r="W157" s="111">
        <v>12191</v>
      </c>
      <c r="X157" s="112">
        <v>4920</v>
      </c>
      <c r="Y157" s="104">
        <v>9</v>
      </c>
      <c r="Z157" s="113">
        <f t="shared" si="15"/>
        <v>0.40357640882618323</v>
      </c>
      <c r="AA157" s="183">
        <v>2409.94</v>
      </c>
      <c r="AB157" s="183">
        <v>712.5</v>
      </c>
    </row>
    <row r="158" spans="1:28" ht="20.25" customHeight="1">
      <c r="A158" s="99">
        <f t="shared" si="13"/>
        <v>148</v>
      </c>
      <c r="B158" s="153" t="s">
        <v>340</v>
      </c>
      <c r="C158" s="154" t="s">
        <v>341</v>
      </c>
      <c r="D158" s="100"/>
      <c r="E158" s="101" t="s">
        <v>44</v>
      </c>
      <c r="F158" s="102"/>
      <c r="G158" s="103">
        <v>3</v>
      </c>
      <c r="H158" s="104"/>
      <c r="I158" s="104">
        <v>70</v>
      </c>
      <c r="J158" s="105" t="s">
        <v>47</v>
      </c>
      <c r="K158" s="105" t="s">
        <v>48</v>
      </c>
      <c r="L158" s="105" t="s">
        <v>47</v>
      </c>
      <c r="M158" s="105" t="s">
        <v>47</v>
      </c>
      <c r="N158" s="106">
        <v>186</v>
      </c>
      <c r="O158" s="107">
        <v>40144</v>
      </c>
      <c r="P158" s="105">
        <v>1</v>
      </c>
      <c r="Q158" s="105">
        <v>2</v>
      </c>
      <c r="R158" s="105">
        <f>SUM(P158+Q158)</f>
        <v>3</v>
      </c>
      <c r="S158" s="106">
        <v>0</v>
      </c>
      <c r="T158" s="108">
        <v>0</v>
      </c>
      <c r="U158" s="117">
        <v>0</v>
      </c>
      <c r="V158" s="118"/>
      <c r="W158" s="111">
        <v>12292</v>
      </c>
      <c r="X158" s="112">
        <v>4200</v>
      </c>
      <c r="Y158" s="104">
        <v>12</v>
      </c>
      <c r="Z158" s="113">
        <f t="shared" si="15"/>
        <v>0.3416856492027335</v>
      </c>
      <c r="AA158" s="183">
        <v>2479.12</v>
      </c>
      <c r="AB158" s="183">
        <v>950</v>
      </c>
    </row>
    <row r="159" spans="1:28" ht="20.25" customHeight="1">
      <c r="A159" s="99">
        <f t="shared" si="13"/>
        <v>149</v>
      </c>
      <c r="B159" s="153" t="s">
        <v>247</v>
      </c>
      <c r="C159" s="154" t="s">
        <v>248</v>
      </c>
      <c r="D159" s="100"/>
      <c r="E159" s="101" t="s">
        <v>44</v>
      </c>
      <c r="F159" s="102"/>
      <c r="G159" s="103">
        <v>4</v>
      </c>
      <c r="H159" s="104"/>
      <c r="I159" s="104">
        <v>110</v>
      </c>
      <c r="J159" s="105" t="s">
        <v>47</v>
      </c>
      <c r="K159" s="105" t="s">
        <v>48</v>
      </c>
      <c r="L159" s="105" t="s">
        <v>47</v>
      </c>
      <c r="M159" s="105" t="s">
        <v>47</v>
      </c>
      <c r="N159" s="106">
        <v>328</v>
      </c>
      <c r="O159" s="107">
        <v>40156</v>
      </c>
      <c r="P159" s="105">
        <v>2</v>
      </c>
      <c r="Q159" s="105">
        <v>2</v>
      </c>
      <c r="R159" s="105">
        <f>SUM(P159+Q159)</f>
        <v>4</v>
      </c>
      <c r="S159" s="106">
        <v>0</v>
      </c>
      <c r="T159" s="108">
        <v>1</v>
      </c>
      <c r="U159" s="117">
        <v>0</v>
      </c>
      <c r="V159" s="118"/>
      <c r="W159" s="111">
        <v>12308</v>
      </c>
      <c r="X159" s="112">
        <v>4800</v>
      </c>
      <c r="Y159" s="104">
        <v>12</v>
      </c>
      <c r="Z159" s="113">
        <f t="shared" si="15"/>
        <v>0.3899902502437439</v>
      </c>
      <c r="AA159" s="183">
        <v>3076.88</v>
      </c>
      <c r="AB159" s="183">
        <v>950</v>
      </c>
    </row>
    <row r="160" spans="1:28" ht="20.25" customHeight="1">
      <c r="A160" s="99">
        <f t="shared" si="13"/>
        <v>150</v>
      </c>
      <c r="B160" s="153" t="s">
        <v>200</v>
      </c>
      <c r="C160" s="154" t="s">
        <v>271</v>
      </c>
      <c r="D160" s="100"/>
      <c r="E160" s="101" t="s">
        <v>44</v>
      </c>
      <c r="F160" s="102"/>
      <c r="G160" s="103">
        <v>3</v>
      </c>
      <c r="H160" s="104"/>
      <c r="I160" s="104">
        <v>80</v>
      </c>
      <c r="J160" s="105" t="s">
        <v>47</v>
      </c>
      <c r="K160" s="105" t="s">
        <v>48</v>
      </c>
      <c r="L160" s="105" t="s">
        <v>47</v>
      </c>
      <c r="M160" s="105" t="s">
        <v>47</v>
      </c>
      <c r="N160" s="106">
        <v>913</v>
      </c>
      <c r="O160" s="107">
        <v>39505</v>
      </c>
      <c r="P160" s="105">
        <v>1</v>
      </c>
      <c r="Q160" s="105">
        <v>2</v>
      </c>
      <c r="R160" s="105">
        <v>3</v>
      </c>
      <c r="S160" s="106">
        <v>0</v>
      </c>
      <c r="T160" s="108">
        <v>0</v>
      </c>
      <c r="U160" s="117">
        <v>0</v>
      </c>
      <c r="V160" s="118"/>
      <c r="W160" s="111">
        <v>12628</v>
      </c>
      <c r="X160" s="112">
        <v>3960</v>
      </c>
      <c r="Y160" s="104">
        <v>12</v>
      </c>
      <c r="Z160" s="113">
        <f t="shared" si="15"/>
        <v>0.313588850174216</v>
      </c>
      <c r="AA160" s="183">
        <v>2192.08</v>
      </c>
      <c r="AB160" s="183">
        <v>950</v>
      </c>
    </row>
    <row r="161" spans="1:28" ht="20.25" customHeight="1">
      <c r="A161" s="99">
        <f t="shared" si="13"/>
        <v>151</v>
      </c>
      <c r="B161" s="153" t="s">
        <v>284</v>
      </c>
      <c r="C161" s="154" t="s">
        <v>285</v>
      </c>
      <c r="D161" s="100"/>
      <c r="E161" s="101" t="s">
        <v>44</v>
      </c>
      <c r="F161" s="102"/>
      <c r="G161" s="103">
        <v>3</v>
      </c>
      <c r="H161" s="104"/>
      <c r="I161" s="104">
        <v>90</v>
      </c>
      <c r="J161" s="105" t="s">
        <v>47</v>
      </c>
      <c r="K161" s="105" t="s">
        <v>48</v>
      </c>
      <c r="L161" s="105" t="s">
        <v>47</v>
      </c>
      <c r="M161" s="105" t="s">
        <v>47</v>
      </c>
      <c r="N161" s="106">
        <v>5108</v>
      </c>
      <c r="O161" s="107">
        <v>41605</v>
      </c>
      <c r="P161" s="105">
        <v>1</v>
      </c>
      <c r="Q161" s="105">
        <v>2</v>
      </c>
      <c r="R161" s="105">
        <f>SUM(P161+Q161)</f>
        <v>3</v>
      </c>
      <c r="S161" s="106">
        <v>0</v>
      </c>
      <c r="T161" s="108">
        <v>0</v>
      </c>
      <c r="U161" s="117">
        <v>0</v>
      </c>
      <c r="V161" s="118"/>
      <c r="W161" s="111">
        <v>12633</v>
      </c>
      <c r="X161" s="112">
        <v>3000</v>
      </c>
      <c r="Y161" s="231">
        <v>2</v>
      </c>
      <c r="Z161" s="181">
        <f t="shared" si="15"/>
        <v>0.23747328425552125</v>
      </c>
      <c r="AA161" s="185">
        <v>205.23</v>
      </c>
      <c r="AB161" s="183">
        <v>158.33</v>
      </c>
    </row>
    <row r="162" spans="1:28" ht="20.25" customHeight="1">
      <c r="A162" s="99">
        <f t="shared" si="13"/>
        <v>152</v>
      </c>
      <c r="B162" s="153" t="s">
        <v>61</v>
      </c>
      <c r="C162" s="154" t="s">
        <v>366</v>
      </c>
      <c r="D162" s="100"/>
      <c r="E162" s="101" t="s">
        <v>44</v>
      </c>
      <c r="F162" s="102"/>
      <c r="G162" s="103">
        <v>3</v>
      </c>
      <c r="H162" s="104"/>
      <c r="I162" s="104">
        <v>80</v>
      </c>
      <c r="J162" s="105" t="s">
        <v>47</v>
      </c>
      <c r="K162" s="105" t="s">
        <v>48</v>
      </c>
      <c r="L162" s="105" t="s">
        <v>47</v>
      </c>
      <c r="M162" s="105" t="s">
        <v>47</v>
      </c>
      <c r="N162" s="106">
        <v>391</v>
      </c>
      <c r="O162" s="107">
        <v>39476</v>
      </c>
      <c r="P162" s="105">
        <v>0</v>
      </c>
      <c r="Q162" s="105">
        <v>2</v>
      </c>
      <c r="R162" s="105">
        <f>SUM(P162+Q162)</f>
        <v>2</v>
      </c>
      <c r="S162" s="106">
        <v>2</v>
      </c>
      <c r="T162" s="108">
        <v>0</v>
      </c>
      <c r="U162" s="117">
        <v>0</v>
      </c>
      <c r="V162" s="118"/>
      <c r="W162" s="111">
        <v>12668</v>
      </c>
      <c r="X162" s="186">
        <v>2760</v>
      </c>
      <c r="Y162" s="184">
        <v>12</v>
      </c>
      <c r="Z162" s="182">
        <f t="shared" si="15"/>
        <v>0.21787180296810862</v>
      </c>
      <c r="AA162" s="185">
        <v>986.48</v>
      </c>
      <c r="AB162" s="183">
        <v>950</v>
      </c>
    </row>
    <row r="163" spans="1:28" ht="20.25" customHeight="1">
      <c r="A163" s="99">
        <f t="shared" si="13"/>
        <v>153</v>
      </c>
      <c r="B163" s="153" t="s">
        <v>164</v>
      </c>
      <c r="C163" s="154" t="s">
        <v>165</v>
      </c>
      <c r="D163" s="100"/>
      <c r="E163" s="101" t="s">
        <v>44</v>
      </c>
      <c r="F163" s="102"/>
      <c r="G163" s="103">
        <v>4.5</v>
      </c>
      <c r="H163" s="104"/>
      <c r="I163" s="104">
        <v>90</v>
      </c>
      <c r="J163" s="105" t="s">
        <v>47</v>
      </c>
      <c r="K163" s="105" t="s">
        <v>48</v>
      </c>
      <c r="L163" s="105" t="s">
        <v>47</v>
      </c>
      <c r="M163" s="105" t="s">
        <v>47</v>
      </c>
      <c r="N163" s="106">
        <v>3490</v>
      </c>
      <c r="O163" s="107">
        <v>40763</v>
      </c>
      <c r="P163" s="105">
        <v>4</v>
      </c>
      <c r="Q163" s="105">
        <v>2</v>
      </c>
      <c r="R163" s="105">
        <f>SUM(P163+Q163)</f>
        <v>6</v>
      </c>
      <c r="S163" s="106">
        <v>0</v>
      </c>
      <c r="T163" s="108">
        <v>0</v>
      </c>
      <c r="U163" s="117">
        <v>0</v>
      </c>
      <c r="V163" s="118"/>
      <c r="W163" s="111">
        <v>12671</v>
      </c>
      <c r="X163" s="186">
        <v>4560</v>
      </c>
      <c r="Y163" s="184">
        <v>12</v>
      </c>
      <c r="Z163" s="182">
        <f t="shared" si="15"/>
        <v>0.3598768842238182</v>
      </c>
      <c r="AA163" s="185">
        <v>2786.06</v>
      </c>
      <c r="AB163" s="183">
        <v>950</v>
      </c>
    </row>
    <row r="164" spans="1:28" ht="20.25" customHeight="1">
      <c r="A164" s="99">
        <f t="shared" si="13"/>
        <v>154</v>
      </c>
      <c r="B164" s="153" t="s">
        <v>290</v>
      </c>
      <c r="C164" s="154" t="s">
        <v>291</v>
      </c>
      <c r="D164" s="100"/>
      <c r="E164" s="101" t="s">
        <v>44</v>
      </c>
      <c r="F164" s="102"/>
      <c r="G164" s="103">
        <v>4</v>
      </c>
      <c r="H164" s="104"/>
      <c r="I164" s="104">
        <v>90</v>
      </c>
      <c r="J164" s="105" t="s">
        <v>47</v>
      </c>
      <c r="K164" s="105" t="s">
        <v>48</v>
      </c>
      <c r="L164" s="105" t="s">
        <v>47</v>
      </c>
      <c r="M164" s="105" t="s">
        <v>47</v>
      </c>
      <c r="N164" s="106">
        <v>3394</v>
      </c>
      <c r="O164" s="107">
        <v>40031</v>
      </c>
      <c r="P164" s="105">
        <v>2</v>
      </c>
      <c r="Q164" s="105">
        <v>2</v>
      </c>
      <c r="R164" s="105">
        <v>4</v>
      </c>
      <c r="S164" s="106">
        <v>0</v>
      </c>
      <c r="T164" s="108">
        <v>0</v>
      </c>
      <c r="U164" s="117">
        <v>0</v>
      </c>
      <c r="V164" s="118"/>
      <c r="W164" s="111">
        <v>12840</v>
      </c>
      <c r="X164" s="186">
        <v>5400</v>
      </c>
      <c r="Y164" s="184">
        <v>12</v>
      </c>
      <c r="Z164" s="182">
        <f t="shared" si="15"/>
        <v>0.4205607476635514</v>
      </c>
      <c r="AA164" s="185">
        <v>3098.74</v>
      </c>
      <c r="AB164" s="183">
        <v>950</v>
      </c>
    </row>
    <row r="165" spans="1:28" ht="20.25" customHeight="1">
      <c r="A165" s="99">
        <f t="shared" si="13"/>
        <v>155</v>
      </c>
      <c r="B165" s="153" t="s">
        <v>238</v>
      </c>
      <c r="C165" s="154" t="s">
        <v>239</v>
      </c>
      <c r="D165" s="100"/>
      <c r="E165" s="101" t="s">
        <v>44</v>
      </c>
      <c r="F165" s="102"/>
      <c r="G165" s="103">
        <v>4</v>
      </c>
      <c r="H165" s="104"/>
      <c r="I165" s="104">
        <v>90</v>
      </c>
      <c r="J165" s="105" t="s">
        <v>47</v>
      </c>
      <c r="K165" s="105" t="s">
        <v>48</v>
      </c>
      <c r="L165" s="105" t="s">
        <v>47</v>
      </c>
      <c r="M165" s="105" t="s">
        <v>47</v>
      </c>
      <c r="N165" s="106">
        <v>2908</v>
      </c>
      <c r="O165" s="107">
        <v>39274</v>
      </c>
      <c r="P165" s="105">
        <v>1</v>
      </c>
      <c r="Q165" s="105">
        <v>1</v>
      </c>
      <c r="R165" s="105">
        <f>SUM(P165+Q165)</f>
        <v>2</v>
      </c>
      <c r="S165" s="106">
        <v>0</v>
      </c>
      <c r="T165" s="108">
        <v>0</v>
      </c>
      <c r="U165" s="117">
        <v>0</v>
      </c>
      <c r="V165" s="118"/>
      <c r="W165" s="111">
        <v>12846</v>
      </c>
      <c r="X165" s="186">
        <v>4200</v>
      </c>
      <c r="Y165" s="184">
        <v>12</v>
      </c>
      <c r="Z165" s="182">
        <f t="shared" si="15"/>
        <v>0.3269500233535731</v>
      </c>
      <c r="AA165" s="185">
        <v>2401.56</v>
      </c>
      <c r="AB165" s="183">
        <v>950</v>
      </c>
    </row>
    <row r="166" spans="1:28" ht="20.25" customHeight="1">
      <c r="A166" s="99">
        <f t="shared" si="13"/>
        <v>156</v>
      </c>
      <c r="B166" s="153" t="s">
        <v>52</v>
      </c>
      <c r="C166" s="154" t="s">
        <v>51</v>
      </c>
      <c r="D166" s="100"/>
      <c r="E166" s="101" t="s">
        <v>44</v>
      </c>
      <c r="F166" s="102"/>
      <c r="G166" s="103">
        <v>3</v>
      </c>
      <c r="H166" s="104"/>
      <c r="I166" s="104">
        <v>80</v>
      </c>
      <c r="J166" s="105" t="s">
        <v>47</v>
      </c>
      <c r="K166" s="105" t="s">
        <v>47</v>
      </c>
      <c r="L166" s="105" t="s">
        <v>47</v>
      </c>
      <c r="M166" s="105" t="s">
        <v>47</v>
      </c>
      <c r="N166" s="106">
        <v>1989</v>
      </c>
      <c r="O166" s="107">
        <v>39575</v>
      </c>
      <c r="P166" s="105">
        <v>3</v>
      </c>
      <c r="Q166" s="105">
        <v>2</v>
      </c>
      <c r="R166" s="105">
        <f>SUM(P166+Q166)</f>
        <v>5</v>
      </c>
      <c r="S166" s="106">
        <v>0</v>
      </c>
      <c r="T166" s="108">
        <v>0</v>
      </c>
      <c r="U166" s="117">
        <v>0</v>
      </c>
      <c r="V166" s="118"/>
      <c r="W166" s="111">
        <v>12862</v>
      </c>
      <c r="X166" s="186">
        <v>4440</v>
      </c>
      <c r="Y166" s="184">
        <v>12</v>
      </c>
      <c r="Z166" s="182">
        <f t="shared" si="15"/>
        <v>0.3452029233400715</v>
      </c>
      <c r="AA166" s="183">
        <v>2639.32</v>
      </c>
      <c r="AB166" s="183">
        <v>950</v>
      </c>
    </row>
    <row r="167" ht="16.5" customHeight="1"/>
    <row r="168" spans="26:28" ht="16.5" customHeight="1">
      <c r="Z168" s="242" t="s">
        <v>367</v>
      </c>
      <c r="AA168" s="243">
        <f>SUM(AA11:AA166)</f>
        <v>370691.47999999963</v>
      </c>
      <c r="AB168" s="243">
        <f>SUM(AB11:AB166)</f>
        <v>150800.00999999998</v>
      </c>
    </row>
    <row r="169" ht="16.5" customHeight="1"/>
    <row r="170" spans="4:28" ht="16.5" customHeight="1">
      <c r="D170" s="247" t="s">
        <v>368</v>
      </c>
      <c r="G170" s="248"/>
      <c r="H170" s="128"/>
      <c r="I170" s="128"/>
      <c r="J170" s="128"/>
      <c r="K170" s="128"/>
      <c r="L170" s="128"/>
      <c r="M170" s="8"/>
      <c r="N170" s="8"/>
      <c r="O170" s="130"/>
      <c r="P170" s="249"/>
      <c r="S170" s="5"/>
      <c r="U170" s="240"/>
      <c r="X170" s="250"/>
      <c r="Y170" s="250"/>
      <c r="Z170" s="247" t="s">
        <v>370</v>
      </c>
      <c r="AA170" s="251"/>
      <c r="AB170" s="241"/>
    </row>
    <row r="171" spans="4:28" ht="16.5" customHeight="1">
      <c r="D171" s="252" t="s">
        <v>369</v>
      </c>
      <c r="E171" s="253"/>
      <c r="F171" s="253"/>
      <c r="G171" s="248"/>
      <c r="H171" s="128"/>
      <c r="I171" s="128"/>
      <c r="J171" s="128"/>
      <c r="K171" s="128"/>
      <c r="L171" s="128"/>
      <c r="M171" s="8"/>
      <c r="N171" s="8"/>
      <c r="O171" s="130"/>
      <c r="P171" s="249"/>
      <c r="S171" s="5"/>
      <c r="U171" s="240"/>
      <c r="X171" s="250"/>
      <c r="Y171" s="250"/>
      <c r="Z171" s="252" t="s">
        <v>371</v>
      </c>
      <c r="AA171" s="251"/>
      <c r="AB171" s="241"/>
    </row>
    <row r="172" spans="4:28" ht="16.5" customHeight="1">
      <c r="D172" s="253"/>
      <c r="E172" s="253"/>
      <c r="F172" s="253"/>
      <c r="G172" s="128"/>
      <c r="H172" s="8"/>
      <c r="I172" s="8"/>
      <c r="J172" s="128"/>
      <c r="K172" s="128"/>
      <c r="L172" s="128"/>
      <c r="M172" s="8"/>
      <c r="N172" s="129"/>
      <c r="O172" s="130"/>
      <c r="P172" s="128"/>
      <c r="Q172" s="128"/>
      <c r="R172" s="128"/>
      <c r="S172" s="129"/>
      <c r="T172" s="129"/>
      <c r="U172" s="8"/>
      <c r="V172" s="8"/>
      <c r="W172" s="254"/>
      <c r="X172" s="254"/>
      <c r="Y172" s="8"/>
      <c r="AA172" s="254"/>
      <c r="AB172" s="8"/>
    </row>
    <row r="173" spans="4:28" ht="16.5" customHeight="1">
      <c r="D173" s="253"/>
      <c r="E173" s="253"/>
      <c r="F173" s="253"/>
      <c r="G173" s="128"/>
      <c r="H173" s="8"/>
      <c r="I173" s="8"/>
      <c r="J173" s="128"/>
      <c r="K173" s="128"/>
      <c r="L173" s="128"/>
      <c r="M173" s="8"/>
      <c r="N173" s="129"/>
      <c r="O173" s="130"/>
      <c r="P173" s="128"/>
      <c r="Q173" s="128"/>
      <c r="R173" s="128"/>
      <c r="S173" s="129"/>
      <c r="T173" s="129"/>
      <c r="U173" s="8"/>
      <c r="V173" s="8"/>
      <c r="W173" s="254"/>
      <c r="X173" s="254"/>
      <c r="Y173" s="8"/>
      <c r="AA173" s="254"/>
      <c r="AB173" s="8"/>
    </row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</sheetData>
  <sheetProtection/>
  <printOptions/>
  <pageMargins left="0" right="0" top="0.5511811023622047" bottom="0.9055118110236221" header="0.5118110236220472" footer="0.5118110236220472"/>
  <pageSetup horizontalDpi="600" verticalDpi="600" orientation="landscape" pageOrder="overThenDown" paperSize="8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7109375" style="0" customWidth="1"/>
    <col min="2" max="2" width="23.140625" style="0" customWidth="1"/>
    <col min="3" max="3" width="23.8515625" style="0" customWidth="1"/>
    <col min="4" max="4" width="23.28125" style="0" customWidth="1"/>
    <col min="5" max="7" width="20.7109375" style="0" customWidth="1"/>
    <col min="8" max="8" width="26.8515625" style="0" customWidth="1"/>
    <col min="9" max="13" width="20.7109375" style="0" customWidth="1"/>
  </cols>
  <sheetData>
    <row r="1" ht="35.2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Giampiero Gasbarro</dc:creator>
  <cp:keywords/>
  <dc:description/>
  <cp:lastModifiedBy>Giampiero</cp:lastModifiedBy>
  <cp:lastPrinted>2015-02-06T10:19:43Z</cp:lastPrinted>
  <dcterms:created xsi:type="dcterms:W3CDTF">2011-12-14T13:11:28Z</dcterms:created>
  <dcterms:modified xsi:type="dcterms:W3CDTF">2015-10-09T09:25:55Z</dcterms:modified>
  <cp:category/>
  <cp:version/>
  <cp:contentType/>
  <cp:contentStatus/>
</cp:coreProperties>
</file>